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abelle\DÉFIS\DÉFI GÉNIE INVENTIF\DGI 2020-2021\Finales locales\Jugement\Tableau de pointage\"/>
    </mc:Choice>
  </mc:AlternateContent>
  <bookViews>
    <workbookView xWindow="0" yWindow="0" windowWidth="28800" windowHeight="11700" tabRatio="877"/>
  </bookViews>
  <sheets>
    <sheet name="Mode d'emploi" sheetId="3" r:id="rId1"/>
    <sheet name="Rapport écrit 1er cycle" sheetId="2" r:id="rId2"/>
    <sheet name="Pointage 1er cycle" sheetId="1" r:id="rId3"/>
    <sheet name="Résultats préliminaires 1er cy." sheetId="5" r:id="rId4"/>
    <sheet name="Classement 1er cycle" sheetId="10" r:id="rId5"/>
    <sheet name="Rapport écrit 2e cycle" sheetId="16" r:id="rId6"/>
    <sheet name="Pointage 2e cycle" sheetId="21" r:id="rId7"/>
    <sheet name="Résultats préliminaires 2e cy." sheetId="18" r:id="rId8"/>
    <sheet name="Classement 2e cycle" sheetId="19" r:id="rId9"/>
    <sheet name="Validation données" sheetId="20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8" l="1"/>
  <c r="F23" i="18"/>
  <c r="F30" i="18"/>
  <c r="F31" i="18"/>
  <c r="F38" i="18"/>
  <c r="F39" i="18"/>
  <c r="F46" i="18"/>
  <c r="F47" i="18"/>
  <c r="F54" i="18"/>
  <c r="F55" i="18"/>
  <c r="F62" i="18"/>
  <c r="F63" i="18"/>
  <c r="F70" i="18"/>
  <c r="F71" i="18"/>
  <c r="F78" i="18"/>
  <c r="F79" i="18"/>
  <c r="F86" i="18"/>
  <c r="F87" i="18"/>
  <c r="F94" i="18"/>
  <c r="F95" i="18"/>
  <c r="F102" i="18"/>
  <c r="F103" i="18"/>
  <c r="O14" i="21"/>
  <c r="O15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I9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B10" i="21"/>
  <c r="O10" i="21" s="1"/>
  <c r="B11" i="21"/>
  <c r="O11" i="21" s="1"/>
  <c r="B12" i="21"/>
  <c r="B9" i="18" s="1"/>
  <c r="F9" i="18" s="1"/>
  <c r="B13" i="21"/>
  <c r="B10" i="18" s="1"/>
  <c r="F10" i="18" s="1"/>
  <c r="B14" i="21"/>
  <c r="B11" i="18" s="1"/>
  <c r="F11" i="18" s="1"/>
  <c r="B15" i="21"/>
  <c r="B12" i="18" s="1"/>
  <c r="F12" i="18" s="1"/>
  <c r="B16" i="21"/>
  <c r="B13" i="18" s="1"/>
  <c r="F13" i="18" s="1"/>
  <c r="B17" i="21"/>
  <c r="O17" i="21" s="1"/>
  <c r="B18" i="21"/>
  <c r="B15" i="18" s="1"/>
  <c r="F15" i="18" s="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C41" i="21" s="1"/>
  <c r="B42" i="21"/>
  <c r="B43" i="21"/>
  <c r="B44" i="21"/>
  <c r="B45" i="21"/>
  <c r="B46" i="21"/>
  <c r="B47" i="21"/>
  <c r="B48" i="21"/>
  <c r="C48" i="21" s="1"/>
  <c r="B49" i="21"/>
  <c r="B50" i="21"/>
  <c r="B51" i="21"/>
  <c r="B52" i="21"/>
  <c r="B53" i="21"/>
  <c r="B54" i="21"/>
  <c r="B55" i="21"/>
  <c r="B56" i="21"/>
  <c r="B57" i="21"/>
  <c r="C57" i="21" s="1"/>
  <c r="B58" i="21"/>
  <c r="B59" i="21"/>
  <c r="B60" i="21"/>
  <c r="B61" i="21"/>
  <c r="B62" i="21"/>
  <c r="B63" i="21"/>
  <c r="B64" i="21"/>
  <c r="B65" i="21"/>
  <c r="C65" i="21" s="1"/>
  <c r="B66" i="21"/>
  <c r="B67" i="21"/>
  <c r="B68" i="21"/>
  <c r="B69" i="21"/>
  <c r="B70" i="21"/>
  <c r="B71" i="21"/>
  <c r="B72" i="21"/>
  <c r="C72" i="21" s="1"/>
  <c r="B73" i="21"/>
  <c r="B74" i="21"/>
  <c r="B75" i="21"/>
  <c r="B76" i="21"/>
  <c r="B77" i="21"/>
  <c r="B78" i="21"/>
  <c r="B79" i="21"/>
  <c r="B80" i="21"/>
  <c r="C80" i="21" s="1"/>
  <c r="B81" i="21"/>
  <c r="C81" i="21" s="1"/>
  <c r="B82" i="21"/>
  <c r="B83" i="21"/>
  <c r="B84" i="21"/>
  <c r="B85" i="21"/>
  <c r="B86" i="21"/>
  <c r="B87" i="21"/>
  <c r="B88" i="21"/>
  <c r="B89" i="21"/>
  <c r="C89" i="21" s="1"/>
  <c r="B90" i="21"/>
  <c r="B91" i="21"/>
  <c r="B92" i="21"/>
  <c r="B93" i="21"/>
  <c r="B94" i="21"/>
  <c r="B95" i="21"/>
  <c r="B96" i="21"/>
  <c r="C96" i="21" s="1"/>
  <c r="B97" i="21"/>
  <c r="B98" i="21"/>
  <c r="B99" i="21"/>
  <c r="B100" i="21"/>
  <c r="B101" i="21"/>
  <c r="B102" i="21"/>
  <c r="B103" i="21"/>
  <c r="B104" i="21"/>
  <c r="B105" i="21"/>
  <c r="C105" i="21" s="1"/>
  <c r="B106" i="21"/>
  <c r="B107" i="21"/>
  <c r="B108" i="21"/>
  <c r="B9" i="21"/>
  <c r="C9" i="21" s="1"/>
  <c r="C11" i="21"/>
  <c r="C13" i="21"/>
  <c r="C14" i="21"/>
  <c r="C18" i="21"/>
  <c r="C19" i="21"/>
  <c r="C20" i="21"/>
  <c r="C21" i="21"/>
  <c r="C22" i="21"/>
  <c r="C23" i="21"/>
  <c r="C26" i="21"/>
  <c r="C27" i="21"/>
  <c r="C28" i="21"/>
  <c r="C29" i="21"/>
  <c r="C30" i="21"/>
  <c r="C31" i="21"/>
  <c r="C34" i="21"/>
  <c r="C35" i="21"/>
  <c r="C36" i="21"/>
  <c r="C37" i="21"/>
  <c r="C38" i="21"/>
  <c r="C39" i="21"/>
  <c r="C42" i="21"/>
  <c r="C43" i="21"/>
  <c r="C44" i="21"/>
  <c r="C45" i="21"/>
  <c r="C46" i="21"/>
  <c r="C47" i="21"/>
  <c r="C50" i="21"/>
  <c r="C51" i="21"/>
  <c r="C52" i="21"/>
  <c r="C53" i="21"/>
  <c r="C54" i="21"/>
  <c r="C55" i="21"/>
  <c r="C58" i="21"/>
  <c r="C59" i="21"/>
  <c r="C60" i="21"/>
  <c r="C61" i="21"/>
  <c r="C62" i="21"/>
  <c r="C63" i="21"/>
  <c r="C66" i="21"/>
  <c r="C67" i="21"/>
  <c r="C68" i="21"/>
  <c r="C69" i="21"/>
  <c r="C70" i="21"/>
  <c r="C71" i="21"/>
  <c r="C74" i="21"/>
  <c r="C75" i="21"/>
  <c r="C76" i="21"/>
  <c r="C77" i="21"/>
  <c r="C78" i="21"/>
  <c r="C79" i="21"/>
  <c r="C82" i="21"/>
  <c r="C83" i="21"/>
  <c r="C84" i="21"/>
  <c r="C85" i="21"/>
  <c r="C86" i="21"/>
  <c r="C87" i="21"/>
  <c r="C90" i="21"/>
  <c r="C91" i="21"/>
  <c r="C92" i="21"/>
  <c r="C93" i="21"/>
  <c r="C94" i="21"/>
  <c r="C95" i="21"/>
  <c r="C98" i="21"/>
  <c r="C99" i="21"/>
  <c r="C100" i="21"/>
  <c r="C101" i="21"/>
  <c r="C102" i="21"/>
  <c r="C103" i="21"/>
  <c r="C106" i="21"/>
  <c r="C107" i="21"/>
  <c r="C108" i="21"/>
  <c r="M108" i="21"/>
  <c r="I108" i="21"/>
  <c r="N108" i="21" s="1"/>
  <c r="N107" i="21"/>
  <c r="M107" i="21"/>
  <c r="I107" i="21"/>
  <c r="N106" i="21"/>
  <c r="M106" i="21"/>
  <c r="I106" i="21"/>
  <c r="M105" i="21"/>
  <c r="I105" i="21"/>
  <c r="N105" i="21" s="1"/>
  <c r="M104" i="21"/>
  <c r="I104" i="21"/>
  <c r="N104" i="21" s="1"/>
  <c r="N103" i="21"/>
  <c r="M103" i="21"/>
  <c r="I103" i="21"/>
  <c r="M102" i="21"/>
  <c r="I102" i="21"/>
  <c r="N102" i="21" s="1"/>
  <c r="M101" i="21"/>
  <c r="I101" i="21"/>
  <c r="N101" i="21" s="1"/>
  <c r="M100" i="21"/>
  <c r="I100" i="21"/>
  <c r="N100" i="21" s="1"/>
  <c r="N99" i="21"/>
  <c r="M99" i="21"/>
  <c r="I99" i="21"/>
  <c r="N98" i="21"/>
  <c r="M98" i="21"/>
  <c r="I98" i="21"/>
  <c r="M97" i="21"/>
  <c r="I97" i="21"/>
  <c r="N97" i="21" s="1"/>
  <c r="M96" i="21"/>
  <c r="I96" i="21"/>
  <c r="N96" i="21" s="1"/>
  <c r="N95" i="21"/>
  <c r="M95" i="21"/>
  <c r="I95" i="21"/>
  <c r="M94" i="21"/>
  <c r="I94" i="21"/>
  <c r="N94" i="21" s="1"/>
  <c r="M93" i="21"/>
  <c r="I93" i="21"/>
  <c r="N93" i="21" s="1"/>
  <c r="M92" i="21"/>
  <c r="I92" i="21"/>
  <c r="N92" i="21" s="1"/>
  <c r="N91" i="21"/>
  <c r="M91" i="21"/>
  <c r="I91" i="21"/>
  <c r="N90" i="21"/>
  <c r="M90" i="21"/>
  <c r="I90" i="21"/>
  <c r="M89" i="21"/>
  <c r="I89" i="21"/>
  <c r="N89" i="21" s="1"/>
  <c r="M88" i="21"/>
  <c r="I88" i="21"/>
  <c r="N88" i="21" s="1"/>
  <c r="N87" i="21"/>
  <c r="M87" i="21"/>
  <c r="I87" i="21"/>
  <c r="M86" i="21"/>
  <c r="I86" i="21"/>
  <c r="N86" i="21" s="1"/>
  <c r="M85" i="21"/>
  <c r="I85" i="21"/>
  <c r="N85" i="21" s="1"/>
  <c r="M84" i="21"/>
  <c r="I84" i="21"/>
  <c r="N84" i="21" s="1"/>
  <c r="N83" i="21"/>
  <c r="M83" i="21"/>
  <c r="I83" i="21"/>
  <c r="N82" i="21"/>
  <c r="M82" i="21"/>
  <c r="I82" i="21"/>
  <c r="M81" i="21"/>
  <c r="I81" i="21"/>
  <c r="N81" i="21" s="1"/>
  <c r="M80" i="21"/>
  <c r="I80" i="21"/>
  <c r="N80" i="21" s="1"/>
  <c r="N79" i="21"/>
  <c r="M79" i="21"/>
  <c r="I79" i="21"/>
  <c r="M78" i="21"/>
  <c r="I78" i="21"/>
  <c r="N78" i="21" s="1"/>
  <c r="M77" i="21"/>
  <c r="I77" i="21"/>
  <c r="N77" i="21" s="1"/>
  <c r="M76" i="21"/>
  <c r="I76" i="21"/>
  <c r="N76" i="21" s="1"/>
  <c r="N75" i="21"/>
  <c r="M75" i="21"/>
  <c r="I75" i="21"/>
  <c r="M74" i="21"/>
  <c r="N74" i="21" s="1"/>
  <c r="I74" i="21"/>
  <c r="M73" i="21"/>
  <c r="I73" i="21"/>
  <c r="N73" i="21" s="1"/>
  <c r="M72" i="21"/>
  <c r="N72" i="21" s="1"/>
  <c r="I72" i="21"/>
  <c r="N71" i="21"/>
  <c r="M71" i="21"/>
  <c r="I71" i="21"/>
  <c r="M70" i="21"/>
  <c r="I70" i="21"/>
  <c r="N70" i="21" s="1"/>
  <c r="M69" i="21"/>
  <c r="I69" i="21"/>
  <c r="N69" i="21" s="1"/>
  <c r="M68" i="21"/>
  <c r="I68" i="21"/>
  <c r="N68" i="21" s="1"/>
  <c r="N67" i="21"/>
  <c r="M67" i="21"/>
  <c r="I67" i="21"/>
  <c r="M66" i="21"/>
  <c r="N66" i="21" s="1"/>
  <c r="I66" i="21"/>
  <c r="M65" i="21"/>
  <c r="I65" i="21"/>
  <c r="N65" i="21" s="1"/>
  <c r="M64" i="21"/>
  <c r="I64" i="21"/>
  <c r="N64" i="21" s="1"/>
  <c r="N63" i="21"/>
  <c r="M63" i="21"/>
  <c r="I63" i="21"/>
  <c r="M62" i="21"/>
  <c r="I62" i="21"/>
  <c r="N62" i="21" s="1"/>
  <c r="M61" i="21"/>
  <c r="I61" i="21"/>
  <c r="N61" i="21" s="1"/>
  <c r="M60" i="21"/>
  <c r="I60" i="21"/>
  <c r="N60" i="21" s="1"/>
  <c r="N59" i="21"/>
  <c r="M59" i="21"/>
  <c r="I59" i="21"/>
  <c r="M58" i="21"/>
  <c r="N58" i="21" s="1"/>
  <c r="I58" i="21"/>
  <c r="M57" i="21"/>
  <c r="I57" i="21"/>
  <c r="N57" i="21" s="1"/>
  <c r="M56" i="21"/>
  <c r="N56" i="21" s="1"/>
  <c r="I56" i="21"/>
  <c r="N55" i="21"/>
  <c r="M55" i="21"/>
  <c r="I55" i="21"/>
  <c r="M54" i="21"/>
  <c r="I54" i="21"/>
  <c r="N54" i="21" s="1"/>
  <c r="M53" i="21"/>
  <c r="I53" i="21"/>
  <c r="N53" i="21" s="1"/>
  <c r="M52" i="21"/>
  <c r="I52" i="21"/>
  <c r="N52" i="21" s="1"/>
  <c r="N51" i="21"/>
  <c r="M51" i="21"/>
  <c r="I51" i="21"/>
  <c r="M50" i="21"/>
  <c r="N50" i="21" s="1"/>
  <c r="I50" i="21"/>
  <c r="M49" i="21"/>
  <c r="I49" i="21"/>
  <c r="N49" i="21" s="1"/>
  <c r="M48" i="21"/>
  <c r="I48" i="21"/>
  <c r="N48" i="21" s="1"/>
  <c r="N47" i="21"/>
  <c r="M47" i="21"/>
  <c r="I47" i="21"/>
  <c r="M46" i="21"/>
  <c r="I46" i="21"/>
  <c r="N46" i="21" s="1"/>
  <c r="M45" i="21"/>
  <c r="I45" i="21"/>
  <c r="N45" i="21" s="1"/>
  <c r="M44" i="21"/>
  <c r="I44" i="21"/>
  <c r="N44" i="21" s="1"/>
  <c r="N43" i="21"/>
  <c r="M43" i="21"/>
  <c r="I43" i="21"/>
  <c r="M42" i="21"/>
  <c r="N42" i="21" s="1"/>
  <c r="I42" i="21"/>
  <c r="M41" i="21"/>
  <c r="I41" i="21"/>
  <c r="N41" i="21" s="1"/>
  <c r="M40" i="21"/>
  <c r="N40" i="21" s="1"/>
  <c r="I40" i="21"/>
  <c r="N39" i="21"/>
  <c r="M39" i="21"/>
  <c r="I39" i="21"/>
  <c r="M38" i="21"/>
  <c r="I38" i="21"/>
  <c r="N38" i="21" s="1"/>
  <c r="M37" i="21"/>
  <c r="I37" i="21"/>
  <c r="N37" i="21" s="1"/>
  <c r="M36" i="21"/>
  <c r="N36" i="21" s="1"/>
  <c r="I36" i="21"/>
  <c r="M35" i="21"/>
  <c r="I35" i="21"/>
  <c r="N35" i="21" s="1"/>
  <c r="M34" i="21"/>
  <c r="I34" i="21"/>
  <c r="N34" i="21" s="1"/>
  <c r="M33" i="21"/>
  <c r="I33" i="21"/>
  <c r="N33" i="21" s="1"/>
  <c r="M32" i="21"/>
  <c r="N32" i="21" s="1"/>
  <c r="I32" i="21"/>
  <c r="M31" i="21"/>
  <c r="I31" i="21"/>
  <c r="N31" i="21" s="1"/>
  <c r="M30" i="21"/>
  <c r="I30" i="21"/>
  <c r="N30" i="21" s="1"/>
  <c r="M29" i="21"/>
  <c r="I29" i="21"/>
  <c r="N29" i="21" s="1"/>
  <c r="M28" i="21"/>
  <c r="N28" i="21" s="1"/>
  <c r="I28" i="21"/>
  <c r="M27" i="21"/>
  <c r="N27" i="21" s="1"/>
  <c r="I27" i="21"/>
  <c r="M26" i="21"/>
  <c r="I26" i="21"/>
  <c r="N26" i="21" s="1"/>
  <c r="M25" i="21"/>
  <c r="I25" i="21"/>
  <c r="N25" i="21" s="1"/>
  <c r="M24" i="21"/>
  <c r="N24" i="21" s="1"/>
  <c r="I24" i="21"/>
  <c r="M23" i="21"/>
  <c r="N23" i="21" s="1"/>
  <c r="I23" i="21"/>
  <c r="M22" i="21"/>
  <c r="I22" i="21"/>
  <c r="N22" i="21" s="1"/>
  <c r="M21" i="21"/>
  <c r="I21" i="21"/>
  <c r="N21" i="21" s="1"/>
  <c r="M20" i="21"/>
  <c r="N20" i="21" s="1"/>
  <c r="I20" i="21"/>
  <c r="M19" i="21"/>
  <c r="N19" i="21" s="1"/>
  <c r="I19" i="21"/>
  <c r="M18" i="21"/>
  <c r="I18" i="21"/>
  <c r="N18" i="21" s="1"/>
  <c r="M17" i="21"/>
  <c r="I17" i="21"/>
  <c r="N17" i="21" s="1"/>
  <c r="M16" i="21"/>
  <c r="N16" i="21" s="1"/>
  <c r="I16" i="21"/>
  <c r="M15" i="21"/>
  <c r="N15" i="21" s="1"/>
  <c r="I15" i="21"/>
  <c r="M14" i="21"/>
  <c r="I14" i="21"/>
  <c r="N14" i="21" s="1"/>
  <c r="M13" i="21"/>
  <c r="I13" i="21"/>
  <c r="N13" i="21" s="1"/>
  <c r="M12" i="21"/>
  <c r="N12" i="21" s="1"/>
  <c r="I12" i="21"/>
  <c r="M11" i="21"/>
  <c r="N11" i="21" s="1"/>
  <c r="I11" i="21"/>
  <c r="M10" i="21"/>
  <c r="I10" i="21"/>
  <c r="M9" i="2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9" i="1"/>
  <c r="I9" i="1"/>
  <c r="O9" i="21" l="1"/>
  <c r="O13" i="21"/>
  <c r="F101" i="18"/>
  <c r="F93" i="18"/>
  <c r="F85" i="18"/>
  <c r="F77" i="18"/>
  <c r="F69" i="18"/>
  <c r="F61" i="18"/>
  <c r="F53" i="18"/>
  <c r="F45" i="18"/>
  <c r="F37" i="18"/>
  <c r="F29" i="18"/>
  <c r="F21" i="18"/>
  <c r="D15" i="21"/>
  <c r="O12" i="21"/>
  <c r="F100" i="18"/>
  <c r="F92" i="18"/>
  <c r="F84" i="18"/>
  <c r="F76" i="18"/>
  <c r="F68" i="18"/>
  <c r="F60" i="18"/>
  <c r="F52" i="18"/>
  <c r="F44" i="18"/>
  <c r="F36" i="18"/>
  <c r="F28" i="18"/>
  <c r="F20" i="18"/>
  <c r="C10" i="21"/>
  <c r="D14" i="21"/>
  <c r="F99" i="18"/>
  <c r="F91" i="18"/>
  <c r="F83" i="18"/>
  <c r="F75" i="18"/>
  <c r="F67" i="18"/>
  <c r="F59" i="18"/>
  <c r="F51" i="18"/>
  <c r="F43" i="18"/>
  <c r="F35" i="18"/>
  <c r="F27" i="18"/>
  <c r="F19" i="18"/>
  <c r="O18" i="21"/>
  <c r="F98" i="18"/>
  <c r="F90" i="18"/>
  <c r="F82" i="18"/>
  <c r="F74" i="18"/>
  <c r="F66" i="18"/>
  <c r="F58" i="18"/>
  <c r="F50" i="18"/>
  <c r="F42" i="18"/>
  <c r="F34" i="18"/>
  <c r="F26" i="18"/>
  <c r="F18" i="18"/>
  <c r="F105" i="18"/>
  <c r="F97" i="18"/>
  <c r="F89" i="18"/>
  <c r="F81" i="18"/>
  <c r="F73" i="18"/>
  <c r="F65" i="18"/>
  <c r="F57" i="18"/>
  <c r="F49" i="18"/>
  <c r="F41" i="18"/>
  <c r="F33" i="18"/>
  <c r="F25" i="18"/>
  <c r="F17" i="18"/>
  <c r="O16" i="21"/>
  <c r="F104" i="18"/>
  <c r="F96" i="18"/>
  <c r="F88" i="18"/>
  <c r="F80" i="18"/>
  <c r="F72" i="18"/>
  <c r="F64" i="18"/>
  <c r="F56" i="18"/>
  <c r="F48" i="18"/>
  <c r="F40" i="18"/>
  <c r="F32" i="18"/>
  <c r="F24" i="18"/>
  <c r="F16" i="18"/>
  <c r="N10" i="21"/>
  <c r="N9" i="21"/>
  <c r="E18" i="21"/>
  <c r="D18" i="21"/>
  <c r="E17" i="21"/>
  <c r="D17" i="21"/>
  <c r="B14" i="18"/>
  <c r="F14" i="18" s="1"/>
  <c r="E16" i="21"/>
  <c r="D16" i="21"/>
  <c r="E15" i="21"/>
  <c r="C15" i="21"/>
  <c r="E14" i="21"/>
  <c r="D13" i="21"/>
  <c r="E13" i="21"/>
  <c r="D12" i="21"/>
  <c r="C12" i="21"/>
  <c r="E12" i="21"/>
  <c r="D11" i="21"/>
  <c r="E11" i="21"/>
  <c r="B8" i="18"/>
  <c r="F8" i="18" s="1"/>
  <c r="E10" i="21"/>
  <c r="B7" i="18"/>
  <c r="D10" i="21"/>
  <c r="D105" i="18"/>
  <c r="D58" i="18"/>
  <c r="D96" i="18"/>
  <c r="D32" i="18"/>
  <c r="D9" i="21"/>
  <c r="D73" i="18" s="1"/>
  <c r="D71" i="18"/>
  <c r="D47" i="18"/>
  <c r="D57" i="18"/>
  <c r="B6" i="18"/>
  <c r="D102" i="18"/>
  <c r="D62" i="18"/>
  <c r="D38" i="18"/>
  <c r="D33" i="18"/>
  <c r="D101" i="18"/>
  <c r="D77" i="18"/>
  <c r="D45" i="18"/>
  <c r="D37" i="18"/>
  <c r="D21" i="18"/>
  <c r="D100" i="18"/>
  <c r="D68" i="18"/>
  <c r="D60" i="18"/>
  <c r="D44" i="18"/>
  <c r="D36" i="18"/>
  <c r="D12" i="18"/>
  <c r="E9" i="21"/>
  <c r="D99" i="18"/>
  <c r="D83" i="18"/>
  <c r="D75" i="18"/>
  <c r="D51" i="18"/>
  <c r="D43" i="18"/>
  <c r="D35" i="18"/>
  <c r="D19" i="18"/>
  <c r="D11" i="18"/>
  <c r="C97" i="21"/>
  <c r="C73" i="21"/>
  <c r="C49" i="21"/>
  <c r="C33" i="21"/>
  <c r="C25" i="21"/>
  <c r="C17" i="21"/>
  <c r="C104" i="21"/>
  <c r="C88" i="21"/>
  <c r="C64" i="21"/>
  <c r="C56" i="21"/>
  <c r="C40" i="21"/>
  <c r="C32" i="21"/>
  <c r="C24" i="21"/>
  <c r="C16" i="21"/>
  <c r="N8" i="21"/>
  <c r="Q10" i="21" s="1"/>
  <c r="A10" i="21" s="1"/>
  <c r="N9" i="1"/>
  <c r="D70" i="18" l="1"/>
  <c r="D15" i="18"/>
  <c r="D79" i="18"/>
  <c r="D40" i="18"/>
  <c r="D104" i="18"/>
  <c r="D66" i="18"/>
  <c r="D17" i="18"/>
  <c r="D76" i="18"/>
  <c r="D53" i="18"/>
  <c r="D14" i="18"/>
  <c r="D78" i="18"/>
  <c r="D23" i="18"/>
  <c r="D87" i="18"/>
  <c r="D48" i="18"/>
  <c r="D41" i="18"/>
  <c r="D74" i="18"/>
  <c r="D8" i="18"/>
  <c r="F6" i="18"/>
  <c r="D59" i="18"/>
  <c r="D20" i="18"/>
  <c r="D84" i="18"/>
  <c r="D61" i="18"/>
  <c r="D22" i="18"/>
  <c r="D86" i="18"/>
  <c r="D31" i="18"/>
  <c r="D95" i="18"/>
  <c r="D56" i="18"/>
  <c r="D18" i="18"/>
  <c r="D82" i="18"/>
  <c r="D49" i="18"/>
  <c r="D13" i="18"/>
  <c r="F7" i="18"/>
  <c r="D67" i="18"/>
  <c r="D28" i="18"/>
  <c r="D92" i="18"/>
  <c r="D69" i="18"/>
  <c r="D30" i="18"/>
  <c r="D94" i="18"/>
  <c r="D39" i="18"/>
  <c r="D103" i="18"/>
  <c r="D64" i="18"/>
  <c r="D26" i="18"/>
  <c r="D90" i="18"/>
  <c r="D65" i="18"/>
  <c r="D72" i="18"/>
  <c r="D34" i="18"/>
  <c r="D98" i="18"/>
  <c r="D81" i="18"/>
  <c r="D9" i="18"/>
  <c r="D85" i="18"/>
  <c r="D46" i="18"/>
  <c r="D55" i="18"/>
  <c r="D16" i="18"/>
  <c r="D80" i="18"/>
  <c r="D42" i="18"/>
  <c r="D89" i="18"/>
  <c r="D27" i="18"/>
  <c r="D91" i="18"/>
  <c r="D52" i="18"/>
  <c r="D29" i="18"/>
  <c r="D93" i="18"/>
  <c r="D54" i="18"/>
  <c r="D25" i="18"/>
  <c r="D63" i="18"/>
  <c r="D24" i="18"/>
  <c r="D88" i="18"/>
  <c r="D50" i="18"/>
  <c r="D97" i="18"/>
  <c r="D10" i="18"/>
  <c r="Q19" i="21"/>
  <c r="A19" i="21" s="1"/>
  <c r="Q75" i="21"/>
  <c r="Q27" i="21"/>
  <c r="A27" i="21" s="1"/>
  <c r="Q65" i="21"/>
  <c r="Q16" i="21"/>
  <c r="A16" i="21" s="1"/>
  <c r="Q102" i="21"/>
  <c r="Q106" i="21"/>
  <c r="Q60" i="21"/>
  <c r="Q28" i="21"/>
  <c r="A28" i="21" s="1"/>
  <c r="Q12" i="21"/>
  <c r="A12" i="21" s="1"/>
  <c r="Q73" i="21"/>
  <c r="Q21" i="21"/>
  <c r="A21" i="21" s="1"/>
  <c r="Q93" i="21"/>
  <c r="Q76" i="21"/>
  <c r="Q62" i="21"/>
  <c r="Q83" i="21"/>
  <c r="Q45" i="21"/>
  <c r="Q38" i="21"/>
  <c r="A38" i="21" s="1"/>
  <c r="D7" i="18"/>
  <c r="D6" i="18"/>
  <c r="Q22" i="21"/>
  <c r="A22" i="21" s="1"/>
  <c r="Q30" i="21"/>
  <c r="A30" i="21" s="1"/>
  <c r="Q82" i="21"/>
  <c r="Q18" i="21"/>
  <c r="A18" i="21" s="1"/>
  <c r="Q78" i="21"/>
  <c r="Q68" i="21"/>
  <c r="Q85" i="21"/>
  <c r="Q37" i="21"/>
  <c r="A37" i="21" s="1"/>
  <c r="Q66" i="21"/>
  <c r="Q92" i="21"/>
  <c r="Q39" i="21"/>
  <c r="Q67" i="21"/>
  <c r="Q96" i="21"/>
  <c r="Q35" i="21"/>
  <c r="A35" i="21" s="1"/>
  <c r="Q53" i="21"/>
  <c r="Q52" i="21"/>
  <c r="Q87" i="21"/>
  <c r="Q34" i="21"/>
  <c r="A34" i="21" s="1"/>
  <c r="Q64" i="21"/>
  <c r="Q90" i="21"/>
  <c r="Q25" i="21"/>
  <c r="A25" i="21" s="1"/>
  <c r="Q51" i="21"/>
  <c r="Q63" i="21"/>
  <c r="Q80" i="21"/>
  <c r="Q23" i="21"/>
  <c r="A23" i="21" s="1"/>
  <c r="Q49" i="21"/>
  <c r="Q86" i="21"/>
  <c r="Q29" i="21"/>
  <c r="A29" i="21" s="1"/>
  <c r="Q56" i="21"/>
  <c r="Q84" i="21"/>
  <c r="Q20" i="21"/>
  <c r="A20" i="21" s="1"/>
  <c r="Q48" i="21"/>
  <c r="Q103" i="21"/>
  <c r="Q71" i="21"/>
  <c r="Q11" i="21"/>
  <c r="A11" i="21" s="1"/>
  <c r="Q54" i="21"/>
  <c r="Q74" i="21"/>
  <c r="Q17" i="21"/>
  <c r="A17" i="21" s="1"/>
  <c r="Q47" i="21"/>
  <c r="Q77" i="21"/>
  <c r="Q24" i="21"/>
  <c r="A24" i="21" s="1"/>
  <c r="Q50" i="21"/>
  <c r="Q79" i="21"/>
  <c r="Q15" i="21"/>
  <c r="A15" i="21" s="1"/>
  <c r="Q40" i="21"/>
  <c r="Q36" i="21"/>
  <c r="A36" i="21" s="1"/>
  <c r="Q100" i="21"/>
  <c r="Q57" i="21"/>
  <c r="Q33" i="21"/>
  <c r="A33" i="21" s="1"/>
  <c r="Q107" i="21"/>
  <c r="Q58" i="21"/>
  <c r="Q13" i="21"/>
  <c r="A13" i="21" s="1"/>
  <c r="Q14" i="21"/>
  <c r="A14" i="21" s="1"/>
  <c r="Q61" i="21"/>
  <c r="Q9" i="21"/>
  <c r="Q31" i="21"/>
  <c r="A31" i="21" s="1"/>
  <c r="Q91" i="21"/>
  <c r="Q43" i="21"/>
  <c r="Q108" i="21"/>
  <c r="Q95" i="21"/>
  <c r="Q55" i="21"/>
  <c r="Q97" i="21"/>
  <c r="Q104" i="21"/>
  <c r="Q44" i="21"/>
  <c r="Q89" i="21"/>
  <c r="Q101" i="21"/>
  <c r="Q59" i="21"/>
  <c r="Q81" i="21"/>
  <c r="Q26" i="21"/>
  <c r="A26" i="21" s="1"/>
  <c r="Q88" i="21"/>
  <c r="Q32" i="21"/>
  <c r="A32" i="21" s="1"/>
  <c r="Q105" i="21"/>
  <c r="Q94" i="21"/>
  <c r="Q46" i="21"/>
  <c r="Q72" i="21"/>
  <c r="Q98" i="21"/>
  <c r="Q41" i="21"/>
  <c r="Q69" i="21"/>
  <c r="Q99" i="21"/>
  <c r="Q42" i="21"/>
  <c r="Q70" i="21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A9" i="21" l="1"/>
  <c r="G6" i="19"/>
  <c r="C6" i="19" s="1"/>
  <c r="G14" i="19"/>
  <c r="C14" i="19" s="1"/>
  <c r="G22" i="19"/>
  <c r="C22" i="19" s="1"/>
  <c r="G30" i="19"/>
  <c r="C30" i="19" s="1"/>
  <c r="G38" i="19"/>
  <c r="C38" i="19" s="1"/>
  <c r="G46" i="19"/>
  <c r="C46" i="19" s="1"/>
  <c r="G54" i="19"/>
  <c r="C54" i="19" s="1"/>
  <c r="G62" i="19"/>
  <c r="C62" i="19" s="1"/>
  <c r="G70" i="19"/>
  <c r="C70" i="19" s="1"/>
  <c r="G78" i="19"/>
  <c r="C78" i="19" s="1"/>
  <c r="G86" i="19"/>
  <c r="C86" i="19" s="1"/>
  <c r="G94" i="19"/>
  <c r="C94" i="19" s="1"/>
  <c r="G102" i="19"/>
  <c r="C102" i="19" s="1"/>
  <c r="G21" i="19"/>
  <c r="C21" i="19" s="1"/>
  <c r="G101" i="19"/>
  <c r="C101" i="19" s="1"/>
  <c r="G7" i="19"/>
  <c r="C7" i="19" s="1"/>
  <c r="G15" i="19"/>
  <c r="C15" i="19" s="1"/>
  <c r="G23" i="19"/>
  <c r="C23" i="19" s="1"/>
  <c r="G31" i="19"/>
  <c r="C31" i="19" s="1"/>
  <c r="G39" i="19"/>
  <c r="C39" i="19" s="1"/>
  <c r="G47" i="19"/>
  <c r="C47" i="19" s="1"/>
  <c r="G55" i="19"/>
  <c r="C55" i="19" s="1"/>
  <c r="G63" i="19"/>
  <c r="C63" i="19" s="1"/>
  <c r="G71" i="19"/>
  <c r="C71" i="19" s="1"/>
  <c r="G79" i="19"/>
  <c r="C79" i="19" s="1"/>
  <c r="G87" i="19"/>
  <c r="C87" i="19" s="1"/>
  <c r="G95" i="19"/>
  <c r="C95" i="19" s="1"/>
  <c r="G103" i="19"/>
  <c r="C103" i="19" s="1"/>
  <c r="G20" i="19"/>
  <c r="C20" i="19" s="1"/>
  <c r="G37" i="19"/>
  <c r="C37" i="19" s="1"/>
  <c r="G8" i="19"/>
  <c r="C8" i="19" s="1"/>
  <c r="G16" i="19"/>
  <c r="C16" i="19" s="1"/>
  <c r="G24" i="19"/>
  <c r="C24" i="19" s="1"/>
  <c r="G32" i="19"/>
  <c r="C32" i="19" s="1"/>
  <c r="G40" i="19"/>
  <c r="C40" i="19" s="1"/>
  <c r="G48" i="19"/>
  <c r="C48" i="19" s="1"/>
  <c r="G56" i="19"/>
  <c r="C56" i="19" s="1"/>
  <c r="G64" i="19"/>
  <c r="C64" i="19" s="1"/>
  <c r="G72" i="19"/>
  <c r="C72" i="19" s="1"/>
  <c r="G80" i="19"/>
  <c r="C80" i="19" s="1"/>
  <c r="G88" i="19"/>
  <c r="C88" i="19" s="1"/>
  <c r="G96" i="19"/>
  <c r="C96" i="19" s="1"/>
  <c r="G104" i="19"/>
  <c r="C104" i="19" s="1"/>
  <c r="G28" i="19"/>
  <c r="C28" i="19" s="1"/>
  <c r="G45" i="19"/>
  <c r="C45" i="19" s="1"/>
  <c r="G9" i="19"/>
  <c r="C9" i="19" s="1"/>
  <c r="G17" i="19"/>
  <c r="C17" i="19" s="1"/>
  <c r="G25" i="19"/>
  <c r="C25" i="19" s="1"/>
  <c r="G33" i="19"/>
  <c r="C33" i="19" s="1"/>
  <c r="G41" i="19"/>
  <c r="C41" i="19" s="1"/>
  <c r="G49" i="19"/>
  <c r="C49" i="19" s="1"/>
  <c r="G57" i="19"/>
  <c r="C57" i="19" s="1"/>
  <c r="G65" i="19"/>
  <c r="C65" i="19" s="1"/>
  <c r="G73" i="19"/>
  <c r="C73" i="19" s="1"/>
  <c r="G81" i="19"/>
  <c r="C81" i="19" s="1"/>
  <c r="G89" i="19"/>
  <c r="C89" i="19" s="1"/>
  <c r="G97" i="19"/>
  <c r="C97" i="19" s="1"/>
  <c r="G5" i="19"/>
  <c r="C5" i="19" s="1"/>
  <c r="G36" i="19"/>
  <c r="C36" i="19" s="1"/>
  <c r="G52" i="19"/>
  <c r="C52" i="19" s="1"/>
  <c r="G60" i="19"/>
  <c r="C60" i="19" s="1"/>
  <c r="G68" i="19"/>
  <c r="C68" i="19" s="1"/>
  <c r="G76" i="19"/>
  <c r="C76" i="19" s="1"/>
  <c r="G84" i="19"/>
  <c r="C84" i="19" s="1"/>
  <c r="G100" i="19"/>
  <c r="C100" i="19" s="1"/>
  <c r="G13" i="19"/>
  <c r="C13" i="19" s="1"/>
  <c r="G61" i="19"/>
  <c r="C61" i="19" s="1"/>
  <c r="G69" i="19"/>
  <c r="C69" i="19" s="1"/>
  <c r="G85" i="19"/>
  <c r="C85" i="19" s="1"/>
  <c r="G93" i="19"/>
  <c r="C93" i="19" s="1"/>
  <c r="G10" i="19"/>
  <c r="C10" i="19" s="1"/>
  <c r="G18" i="19"/>
  <c r="C18" i="19" s="1"/>
  <c r="G26" i="19"/>
  <c r="C26" i="19" s="1"/>
  <c r="G34" i="19"/>
  <c r="C34" i="19" s="1"/>
  <c r="G42" i="19"/>
  <c r="C42" i="19" s="1"/>
  <c r="G50" i="19"/>
  <c r="C50" i="19" s="1"/>
  <c r="G58" i="19"/>
  <c r="C58" i="19" s="1"/>
  <c r="G66" i="19"/>
  <c r="C66" i="19" s="1"/>
  <c r="G74" i="19"/>
  <c r="C74" i="19" s="1"/>
  <c r="G82" i="19"/>
  <c r="C82" i="19" s="1"/>
  <c r="G90" i="19"/>
  <c r="C90" i="19" s="1"/>
  <c r="G98" i="19"/>
  <c r="C98" i="19" s="1"/>
  <c r="G44" i="19"/>
  <c r="C44" i="19" s="1"/>
  <c r="G29" i="19"/>
  <c r="C29" i="19" s="1"/>
  <c r="G11" i="19"/>
  <c r="C11" i="19" s="1"/>
  <c r="G19" i="19"/>
  <c r="C19" i="19" s="1"/>
  <c r="G27" i="19"/>
  <c r="C27" i="19" s="1"/>
  <c r="G35" i="19"/>
  <c r="C35" i="19" s="1"/>
  <c r="G43" i="19"/>
  <c r="C43" i="19" s="1"/>
  <c r="G51" i="19"/>
  <c r="C51" i="19" s="1"/>
  <c r="G59" i="19"/>
  <c r="C59" i="19" s="1"/>
  <c r="G67" i="19"/>
  <c r="C67" i="19" s="1"/>
  <c r="G75" i="19"/>
  <c r="C75" i="19" s="1"/>
  <c r="G83" i="19"/>
  <c r="C83" i="19" s="1"/>
  <c r="G91" i="19"/>
  <c r="C91" i="19" s="1"/>
  <c r="G99" i="19"/>
  <c r="C99" i="19" s="1"/>
  <c r="G12" i="19"/>
  <c r="C12" i="19" s="1"/>
  <c r="G92" i="19"/>
  <c r="C92" i="19" s="1"/>
  <c r="G53" i="19"/>
  <c r="C53" i="19" s="1"/>
  <c r="G77" i="19"/>
  <c r="C77" i="19" s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B59" i="1"/>
  <c r="O59" i="1" s="1"/>
  <c r="B60" i="1"/>
  <c r="E60" i="1" s="1"/>
  <c r="B61" i="1"/>
  <c r="E61" i="1" s="1"/>
  <c r="B62" i="1"/>
  <c r="B59" i="5" s="1"/>
  <c r="B63" i="1"/>
  <c r="B60" i="5" s="1"/>
  <c r="B64" i="1"/>
  <c r="B61" i="5" s="1"/>
  <c r="B65" i="1"/>
  <c r="D65" i="1" s="1"/>
  <c r="B66" i="1"/>
  <c r="B63" i="5" s="1"/>
  <c r="B67" i="1"/>
  <c r="B64" i="5" s="1"/>
  <c r="B68" i="1"/>
  <c r="E68" i="1" s="1"/>
  <c r="B69" i="1"/>
  <c r="E69" i="1" s="1"/>
  <c r="B70" i="1"/>
  <c r="B67" i="5" s="1"/>
  <c r="B71" i="1"/>
  <c r="B68" i="5" s="1"/>
  <c r="B72" i="1"/>
  <c r="B69" i="5" s="1"/>
  <c r="B73" i="1"/>
  <c r="D73" i="1" s="1"/>
  <c r="B74" i="1"/>
  <c r="B71" i="5" s="1"/>
  <c r="B75" i="1"/>
  <c r="E75" i="1" s="1"/>
  <c r="B76" i="1"/>
  <c r="E76" i="1" s="1"/>
  <c r="B77" i="1"/>
  <c r="E77" i="1" s="1"/>
  <c r="B78" i="1"/>
  <c r="B75" i="5" s="1"/>
  <c r="B79" i="1"/>
  <c r="B76" i="5" s="1"/>
  <c r="B80" i="1"/>
  <c r="B77" i="5" s="1"/>
  <c r="B81" i="1"/>
  <c r="D81" i="1" s="1"/>
  <c r="B82" i="1"/>
  <c r="B79" i="5" s="1"/>
  <c r="B83" i="1"/>
  <c r="O83" i="1" s="1"/>
  <c r="B84" i="1"/>
  <c r="E84" i="1" s="1"/>
  <c r="B85" i="1"/>
  <c r="E85" i="1" s="1"/>
  <c r="B86" i="1"/>
  <c r="B83" i="5" s="1"/>
  <c r="B87" i="1"/>
  <c r="B84" i="5" s="1"/>
  <c r="B88" i="1"/>
  <c r="B85" i="5" s="1"/>
  <c r="B89" i="1"/>
  <c r="B86" i="5" s="1"/>
  <c r="B90" i="1"/>
  <c r="B87" i="5" s="1"/>
  <c r="B91" i="1"/>
  <c r="B88" i="5" s="1"/>
  <c r="B92" i="1"/>
  <c r="E92" i="1" s="1"/>
  <c r="B93" i="1"/>
  <c r="E93" i="1" s="1"/>
  <c r="B94" i="1"/>
  <c r="B91" i="5" s="1"/>
  <c r="B95" i="1"/>
  <c r="B92" i="5" s="1"/>
  <c r="B96" i="1"/>
  <c r="B93" i="5" s="1"/>
  <c r="B97" i="1"/>
  <c r="E97" i="1" s="1"/>
  <c r="B98" i="1"/>
  <c r="B95" i="5" s="1"/>
  <c r="B99" i="1"/>
  <c r="C99" i="1" s="1"/>
  <c r="B100" i="1"/>
  <c r="E100" i="1" s="1"/>
  <c r="B101" i="1"/>
  <c r="E101" i="1" s="1"/>
  <c r="B102" i="1"/>
  <c r="B99" i="5" s="1"/>
  <c r="B103" i="1"/>
  <c r="B100" i="5" s="1"/>
  <c r="B104" i="1"/>
  <c r="B101" i="5" s="1"/>
  <c r="B105" i="1"/>
  <c r="O105" i="1" s="1"/>
  <c r="B106" i="1"/>
  <c r="B103" i="5" s="1"/>
  <c r="B107" i="1"/>
  <c r="B104" i="5" s="1"/>
  <c r="B108" i="1"/>
  <c r="C108" i="1" s="1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O99" i="1" l="1"/>
  <c r="D75" i="1"/>
  <c r="D74" i="1"/>
  <c r="D106" i="1"/>
  <c r="B58" i="5"/>
  <c r="E99" i="1"/>
  <c r="E98" i="1"/>
  <c r="C83" i="1"/>
  <c r="E67" i="1"/>
  <c r="C82" i="1"/>
  <c r="E66" i="1"/>
  <c r="D107" i="1"/>
  <c r="O76" i="1"/>
  <c r="B81" i="5"/>
  <c r="O93" i="1"/>
  <c r="O75" i="1"/>
  <c r="B98" i="5"/>
  <c r="B80" i="5"/>
  <c r="B57" i="5"/>
  <c r="C107" i="1"/>
  <c r="C75" i="1"/>
  <c r="D99" i="1"/>
  <c r="D67" i="1"/>
  <c r="E91" i="1"/>
  <c r="E59" i="1"/>
  <c r="O92" i="1"/>
  <c r="O69" i="1"/>
  <c r="B97" i="5"/>
  <c r="B74" i="5"/>
  <c r="B56" i="5"/>
  <c r="C106" i="1"/>
  <c r="C74" i="1"/>
  <c r="D98" i="1"/>
  <c r="D66" i="1"/>
  <c r="E90" i="1"/>
  <c r="O91" i="1"/>
  <c r="O68" i="1"/>
  <c r="B96" i="5"/>
  <c r="B73" i="5"/>
  <c r="C67" i="1"/>
  <c r="D91" i="1"/>
  <c r="D59" i="1"/>
  <c r="E83" i="1"/>
  <c r="O85" i="1"/>
  <c r="O67" i="1"/>
  <c r="B90" i="5"/>
  <c r="B72" i="5"/>
  <c r="C98" i="1"/>
  <c r="C66" i="1"/>
  <c r="D90" i="1"/>
  <c r="E108" i="1"/>
  <c r="E82" i="1"/>
  <c r="O108" i="1"/>
  <c r="O84" i="1"/>
  <c r="O61" i="1"/>
  <c r="B89" i="5"/>
  <c r="B66" i="5"/>
  <c r="B105" i="5"/>
  <c r="C91" i="1"/>
  <c r="C59" i="1"/>
  <c r="D83" i="1"/>
  <c r="E107" i="1"/>
  <c r="O101" i="1"/>
  <c r="O60" i="1"/>
  <c r="B65" i="5"/>
  <c r="C90" i="1"/>
  <c r="D108" i="1"/>
  <c r="D82" i="1"/>
  <c r="E106" i="1"/>
  <c r="E74" i="1"/>
  <c r="O100" i="1"/>
  <c r="O77" i="1"/>
  <c r="B82" i="5"/>
  <c r="C104" i="1"/>
  <c r="C96" i="1"/>
  <c r="C88" i="1"/>
  <c r="C80" i="1"/>
  <c r="C72" i="1"/>
  <c r="C64" i="1"/>
  <c r="D104" i="1"/>
  <c r="D96" i="1"/>
  <c r="D88" i="1"/>
  <c r="D80" i="1"/>
  <c r="D72" i="1"/>
  <c r="D64" i="1"/>
  <c r="E104" i="1"/>
  <c r="E96" i="1"/>
  <c r="E88" i="1"/>
  <c r="E80" i="1"/>
  <c r="E72" i="1"/>
  <c r="E64" i="1"/>
  <c r="O107" i="1"/>
  <c r="O98" i="1"/>
  <c r="O90" i="1"/>
  <c r="O82" i="1"/>
  <c r="O74" i="1"/>
  <c r="O66" i="1"/>
  <c r="C105" i="1"/>
  <c r="C89" i="1"/>
  <c r="C73" i="1"/>
  <c r="D89" i="1"/>
  <c r="E89" i="1"/>
  <c r="E81" i="1"/>
  <c r="E73" i="1"/>
  <c r="E65" i="1"/>
  <c r="C103" i="1"/>
  <c r="C95" i="1"/>
  <c r="C87" i="1"/>
  <c r="C79" i="1"/>
  <c r="C71" i="1"/>
  <c r="C63" i="1"/>
  <c r="D103" i="1"/>
  <c r="D95" i="1"/>
  <c r="D87" i="1"/>
  <c r="D79" i="1"/>
  <c r="D71" i="1"/>
  <c r="D63" i="1"/>
  <c r="E103" i="1"/>
  <c r="E95" i="1"/>
  <c r="E87" i="1"/>
  <c r="E79" i="1"/>
  <c r="E71" i="1"/>
  <c r="E63" i="1"/>
  <c r="O106" i="1"/>
  <c r="O97" i="1"/>
  <c r="O89" i="1"/>
  <c r="O81" i="1"/>
  <c r="O73" i="1"/>
  <c r="O65" i="1"/>
  <c r="B94" i="5"/>
  <c r="B78" i="5"/>
  <c r="B70" i="5"/>
  <c r="B62" i="5"/>
  <c r="C102" i="1"/>
  <c r="C94" i="1"/>
  <c r="C86" i="1"/>
  <c r="C78" i="1"/>
  <c r="C70" i="1"/>
  <c r="C62" i="1"/>
  <c r="D102" i="1"/>
  <c r="D94" i="1"/>
  <c r="D86" i="1"/>
  <c r="D78" i="1"/>
  <c r="D70" i="1"/>
  <c r="D62" i="1"/>
  <c r="E102" i="1"/>
  <c r="E94" i="1"/>
  <c r="E86" i="1"/>
  <c r="E78" i="1"/>
  <c r="E70" i="1"/>
  <c r="E62" i="1"/>
  <c r="O104" i="1"/>
  <c r="O96" i="1"/>
  <c r="O88" i="1"/>
  <c r="O80" i="1"/>
  <c r="O72" i="1"/>
  <c r="O64" i="1"/>
  <c r="C97" i="1"/>
  <c r="C81" i="1"/>
  <c r="C65" i="1"/>
  <c r="D97" i="1"/>
  <c r="C101" i="1"/>
  <c r="C93" i="1"/>
  <c r="C85" i="1"/>
  <c r="C77" i="1"/>
  <c r="C69" i="1"/>
  <c r="C61" i="1"/>
  <c r="D101" i="1"/>
  <c r="D93" i="1"/>
  <c r="D85" i="1"/>
  <c r="D77" i="1"/>
  <c r="D69" i="1"/>
  <c r="D61" i="1"/>
  <c r="O103" i="1"/>
  <c r="O95" i="1"/>
  <c r="O87" i="1"/>
  <c r="O79" i="1"/>
  <c r="O71" i="1"/>
  <c r="O63" i="1"/>
  <c r="C100" i="1"/>
  <c r="C92" i="1"/>
  <c r="C84" i="1"/>
  <c r="C76" i="1"/>
  <c r="C68" i="1"/>
  <c r="C60" i="1"/>
  <c r="D100" i="1"/>
  <c r="D92" i="1"/>
  <c r="D84" i="1"/>
  <c r="D76" i="1"/>
  <c r="D68" i="1"/>
  <c r="D60" i="1"/>
  <c r="O102" i="1"/>
  <c r="O94" i="1"/>
  <c r="O86" i="1"/>
  <c r="O78" i="1"/>
  <c r="O70" i="1"/>
  <c r="O62" i="1"/>
  <c r="D105" i="1"/>
  <c r="B102" i="5"/>
  <c r="E105" i="1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B39" i="1"/>
  <c r="N39" i="1"/>
  <c r="B40" i="1"/>
  <c r="N40" i="1"/>
  <c r="B41" i="1"/>
  <c r="B42" i="1"/>
  <c r="B43" i="1"/>
  <c r="N43" i="1"/>
  <c r="B44" i="1"/>
  <c r="B45" i="1"/>
  <c r="B46" i="1"/>
  <c r="B47" i="1"/>
  <c r="N47" i="1"/>
  <c r="B48" i="1"/>
  <c r="N48" i="1"/>
  <c r="B49" i="1"/>
  <c r="B50" i="1"/>
  <c r="B51" i="1"/>
  <c r="N51" i="1"/>
  <c r="B52" i="1"/>
  <c r="B53" i="1"/>
  <c r="B54" i="1"/>
  <c r="B55" i="1"/>
  <c r="N55" i="1"/>
  <c r="B56" i="1"/>
  <c r="N56" i="1"/>
  <c r="B57" i="1"/>
  <c r="B58" i="1"/>
  <c r="E52" i="1" l="1"/>
  <c r="D52" i="1"/>
  <c r="C52" i="1"/>
  <c r="O52" i="1"/>
  <c r="O46" i="1"/>
  <c r="E46" i="1"/>
  <c r="D46" i="1"/>
  <c r="C46" i="1"/>
  <c r="D41" i="1"/>
  <c r="O41" i="1"/>
  <c r="E41" i="1"/>
  <c r="C41" i="1"/>
  <c r="O47" i="1"/>
  <c r="E47" i="1"/>
  <c r="D47" i="1"/>
  <c r="C47" i="1"/>
  <c r="O40" i="1"/>
  <c r="E40" i="1"/>
  <c r="D40" i="1"/>
  <c r="C40" i="1"/>
  <c r="O56" i="1"/>
  <c r="E56" i="1"/>
  <c r="D56" i="1"/>
  <c r="C56" i="1"/>
  <c r="E58" i="1"/>
  <c r="D58" i="1"/>
  <c r="O58" i="1"/>
  <c r="C58" i="1"/>
  <c r="D57" i="1"/>
  <c r="O57" i="1"/>
  <c r="E57" i="1"/>
  <c r="C57" i="1"/>
  <c r="E45" i="1"/>
  <c r="D45" i="1"/>
  <c r="C45" i="1"/>
  <c r="O45" i="1"/>
  <c r="C50" i="1"/>
  <c r="D50" i="1"/>
  <c r="O50" i="1"/>
  <c r="E50" i="1"/>
  <c r="O39" i="1"/>
  <c r="E39" i="1"/>
  <c r="D39" i="1"/>
  <c r="C39" i="1"/>
  <c r="B46" i="5"/>
  <c r="D49" i="1"/>
  <c r="C49" i="1"/>
  <c r="O49" i="1"/>
  <c r="E49" i="1"/>
  <c r="O55" i="1"/>
  <c r="E55" i="1"/>
  <c r="D55" i="1"/>
  <c r="C55" i="1"/>
  <c r="C43" i="1"/>
  <c r="O43" i="1"/>
  <c r="D43" i="1"/>
  <c r="E43" i="1"/>
  <c r="E53" i="1"/>
  <c r="D53" i="1"/>
  <c r="C53" i="1"/>
  <c r="O53" i="1"/>
  <c r="O51" i="1"/>
  <c r="C51" i="1"/>
  <c r="E51" i="1"/>
  <c r="D51" i="1"/>
  <c r="E44" i="1"/>
  <c r="D44" i="1"/>
  <c r="C44" i="1"/>
  <c r="O44" i="1"/>
  <c r="O54" i="1"/>
  <c r="E54" i="1"/>
  <c r="D54" i="1"/>
  <c r="C54" i="1"/>
  <c r="O48" i="1"/>
  <c r="E48" i="1"/>
  <c r="D48" i="1"/>
  <c r="C48" i="1"/>
  <c r="D42" i="1"/>
  <c r="E42" i="1"/>
  <c r="O42" i="1"/>
  <c r="C42" i="1"/>
  <c r="N57" i="1"/>
  <c r="N53" i="1"/>
  <c r="N52" i="1"/>
  <c r="N49" i="1"/>
  <c r="N44" i="1"/>
  <c r="N41" i="1"/>
  <c r="N45" i="1"/>
  <c r="N58" i="1"/>
  <c r="N50" i="1"/>
  <c r="N42" i="1"/>
  <c r="N54" i="1"/>
  <c r="N46" i="1"/>
  <c r="B54" i="5"/>
  <c r="B50" i="5"/>
  <c r="B42" i="5"/>
  <c r="B38" i="5"/>
  <c r="B53" i="5"/>
  <c r="B49" i="5"/>
  <c r="B45" i="5"/>
  <c r="B41" i="5"/>
  <c r="B37" i="5"/>
  <c r="B55" i="5"/>
  <c r="B52" i="5"/>
  <c r="B48" i="5"/>
  <c r="B44" i="5"/>
  <c r="B40" i="5"/>
  <c r="B36" i="5"/>
  <c r="B51" i="5"/>
  <c r="B47" i="5"/>
  <c r="B43" i="5"/>
  <c r="B39" i="5"/>
  <c r="E56" i="19" l="1"/>
  <c r="E60" i="19"/>
  <c r="E68" i="19"/>
  <c r="E72" i="19"/>
  <c r="E76" i="19"/>
  <c r="E84" i="19"/>
  <c r="E88" i="19"/>
  <c r="E92" i="19"/>
  <c r="E100" i="19"/>
  <c r="E104" i="19"/>
  <c r="E57" i="19"/>
  <c r="E65" i="19"/>
  <c r="E69" i="19"/>
  <c r="E73" i="19"/>
  <c r="E81" i="19"/>
  <c r="E85" i="19"/>
  <c r="E89" i="19"/>
  <c r="E97" i="19"/>
  <c r="E101" i="19"/>
  <c r="E62" i="19"/>
  <c r="E66" i="19"/>
  <c r="E70" i="19"/>
  <c r="E78" i="19"/>
  <c r="E82" i="19"/>
  <c r="E86" i="19"/>
  <c r="E94" i="19"/>
  <c r="E98" i="19"/>
  <c r="E102" i="19"/>
  <c r="E59" i="19"/>
  <c r="E63" i="19"/>
  <c r="E67" i="19"/>
  <c r="E75" i="19"/>
  <c r="E79" i="19"/>
  <c r="E83" i="19"/>
  <c r="E91" i="19"/>
  <c r="E95" i="19"/>
  <c r="E99" i="19"/>
  <c r="B3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1" i="1"/>
  <c r="B10" i="1"/>
  <c r="B9" i="1"/>
  <c r="F15" i="5" l="1"/>
  <c r="F23" i="5"/>
  <c r="F31" i="5"/>
  <c r="F39" i="5"/>
  <c r="F47" i="5"/>
  <c r="F55" i="5"/>
  <c r="F63" i="5"/>
  <c r="F71" i="5"/>
  <c r="F79" i="5"/>
  <c r="F87" i="5"/>
  <c r="F95" i="5"/>
  <c r="F103" i="5"/>
  <c r="F62" i="5"/>
  <c r="F16" i="5"/>
  <c r="F24" i="5"/>
  <c r="F32" i="5"/>
  <c r="F40" i="5"/>
  <c r="F48" i="5"/>
  <c r="F56" i="5"/>
  <c r="F64" i="5"/>
  <c r="F72" i="5"/>
  <c r="F80" i="5"/>
  <c r="F88" i="5"/>
  <c r="F96" i="5"/>
  <c r="F104" i="5"/>
  <c r="F38" i="5"/>
  <c r="F9" i="5"/>
  <c r="F17" i="5"/>
  <c r="F25" i="5"/>
  <c r="F33" i="5"/>
  <c r="F41" i="5"/>
  <c r="F49" i="5"/>
  <c r="F57" i="5"/>
  <c r="F65" i="5"/>
  <c r="F73" i="5"/>
  <c r="F81" i="5"/>
  <c r="F89" i="5"/>
  <c r="F97" i="5"/>
  <c r="F105" i="5"/>
  <c r="F54" i="5"/>
  <c r="F94" i="5"/>
  <c r="F10" i="5"/>
  <c r="F18" i="5"/>
  <c r="F26" i="5"/>
  <c r="F34" i="5"/>
  <c r="F42" i="5"/>
  <c r="F50" i="5"/>
  <c r="F58" i="5"/>
  <c r="F66" i="5"/>
  <c r="F74" i="5"/>
  <c r="F82" i="5"/>
  <c r="F90" i="5"/>
  <c r="F98" i="5"/>
  <c r="F46" i="5"/>
  <c r="F11" i="5"/>
  <c r="F19" i="5"/>
  <c r="F27" i="5"/>
  <c r="F35" i="5"/>
  <c r="F43" i="5"/>
  <c r="F51" i="5"/>
  <c r="F59" i="5"/>
  <c r="F67" i="5"/>
  <c r="F75" i="5"/>
  <c r="F83" i="5"/>
  <c r="F91" i="5"/>
  <c r="F99" i="5"/>
  <c r="F30" i="5"/>
  <c r="F86" i="5"/>
  <c r="F12" i="5"/>
  <c r="F20" i="5"/>
  <c r="F28" i="5"/>
  <c r="F36" i="5"/>
  <c r="F44" i="5"/>
  <c r="F52" i="5"/>
  <c r="F60" i="5"/>
  <c r="F68" i="5"/>
  <c r="F76" i="5"/>
  <c r="F84" i="5"/>
  <c r="F92" i="5"/>
  <c r="F100" i="5"/>
  <c r="F22" i="5"/>
  <c r="F78" i="5"/>
  <c r="F13" i="5"/>
  <c r="F21" i="5"/>
  <c r="F29" i="5"/>
  <c r="F37" i="5"/>
  <c r="F45" i="5"/>
  <c r="F53" i="5"/>
  <c r="F61" i="5"/>
  <c r="F69" i="5"/>
  <c r="F77" i="5"/>
  <c r="F85" i="5"/>
  <c r="F93" i="5"/>
  <c r="F101" i="5"/>
  <c r="F14" i="5"/>
  <c r="F70" i="5"/>
  <c r="F102" i="5"/>
  <c r="B26" i="5"/>
  <c r="E29" i="1"/>
  <c r="D29" i="1"/>
  <c r="C29" i="1"/>
  <c r="O29" i="1"/>
  <c r="B25" i="5"/>
  <c r="E28" i="1"/>
  <c r="D28" i="1"/>
  <c r="C28" i="1"/>
  <c r="O28" i="1"/>
  <c r="B34" i="5"/>
  <c r="E37" i="1"/>
  <c r="D37" i="1"/>
  <c r="C37" i="1"/>
  <c r="O37" i="1"/>
  <c r="B24" i="5"/>
  <c r="O27" i="1"/>
  <c r="D27" i="1"/>
  <c r="C27" i="1"/>
  <c r="E27" i="1"/>
  <c r="B35" i="5"/>
  <c r="O38" i="1"/>
  <c r="E38" i="1"/>
  <c r="D38" i="1"/>
  <c r="C38" i="1"/>
  <c r="B23" i="5"/>
  <c r="D26" i="1"/>
  <c r="O26" i="1"/>
  <c r="E26" i="1"/>
  <c r="C26" i="1"/>
  <c r="B30" i="5"/>
  <c r="D33" i="1"/>
  <c r="C33" i="1"/>
  <c r="O33" i="1"/>
  <c r="E33" i="1"/>
  <c r="B22" i="5"/>
  <c r="C25" i="1"/>
  <c r="D25" i="1"/>
  <c r="O25" i="1"/>
  <c r="E25" i="1"/>
  <c r="B33" i="5"/>
  <c r="E36" i="1"/>
  <c r="D36" i="1"/>
  <c r="C36" i="1"/>
  <c r="O36" i="1"/>
  <c r="B21" i="5"/>
  <c r="O24" i="1"/>
  <c r="E24" i="1"/>
  <c r="D24" i="1"/>
  <c r="C24" i="1"/>
  <c r="B31" i="5"/>
  <c r="C34" i="1"/>
  <c r="D34" i="1"/>
  <c r="O34" i="1"/>
  <c r="E34" i="1"/>
  <c r="B18" i="5"/>
  <c r="E21" i="1"/>
  <c r="D21" i="1"/>
  <c r="C21" i="1"/>
  <c r="O21" i="1"/>
  <c r="B17" i="5"/>
  <c r="E20" i="1"/>
  <c r="D20" i="1"/>
  <c r="C20" i="1"/>
  <c r="O20" i="1"/>
  <c r="B32" i="5"/>
  <c r="C35" i="1"/>
  <c r="O35" i="1"/>
  <c r="E35" i="1"/>
  <c r="D35" i="1"/>
  <c r="B29" i="5"/>
  <c r="O32" i="1"/>
  <c r="E32" i="1"/>
  <c r="D32" i="1"/>
  <c r="C32" i="1"/>
  <c r="B28" i="5"/>
  <c r="O31" i="1"/>
  <c r="E31" i="1"/>
  <c r="D31" i="1"/>
  <c r="C31" i="1"/>
  <c r="B20" i="5"/>
  <c r="O23" i="1"/>
  <c r="E23" i="1"/>
  <c r="D23" i="1"/>
  <c r="C23" i="1"/>
  <c r="B27" i="5"/>
  <c r="O30" i="1"/>
  <c r="E30" i="1"/>
  <c r="D30" i="1"/>
  <c r="C30" i="1"/>
  <c r="B19" i="5"/>
  <c r="O22" i="1"/>
  <c r="E22" i="1"/>
  <c r="D22" i="1"/>
  <c r="C22" i="1"/>
  <c r="E44" i="19"/>
  <c r="E103" i="19"/>
  <c r="E87" i="19"/>
  <c r="E71" i="19"/>
  <c r="E55" i="19"/>
  <c r="E39" i="19"/>
  <c r="D23" i="19"/>
  <c r="F6" i="19"/>
  <c r="E90" i="19"/>
  <c r="E74" i="19"/>
  <c r="E58" i="19"/>
  <c r="E42" i="19"/>
  <c r="D26" i="19"/>
  <c r="F10" i="19"/>
  <c r="E93" i="19"/>
  <c r="E77" i="19"/>
  <c r="E61" i="19"/>
  <c r="F45" i="19"/>
  <c r="D29" i="19"/>
  <c r="F13" i="19"/>
  <c r="E96" i="19"/>
  <c r="E80" i="19"/>
  <c r="E64" i="19"/>
  <c r="D48" i="19"/>
  <c r="D32" i="19"/>
  <c r="F16" i="19"/>
  <c r="D28" i="19"/>
  <c r="E12" i="19"/>
  <c r="E24" i="19"/>
  <c r="E8" i="19"/>
  <c r="E51" i="19"/>
  <c r="D51" i="19"/>
  <c r="F51" i="19"/>
  <c r="E35" i="19"/>
  <c r="D35" i="19"/>
  <c r="F35" i="19"/>
  <c r="E19" i="19"/>
  <c r="D19" i="19"/>
  <c r="F19" i="19"/>
  <c r="F54" i="19"/>
  <c r="D54" i="19"/>
  <c r="E54" i="19"/>
  <c r="F38" i="19"/>
  <c r="D38" i="19"/>
  <c r="E38" i="19"/>
  <c r="F22" i="19"/>
  <c r="E22" i="19"/>
  <c r="D22" i="19"/>
  <c r="F7" i="19"/>
  <c r="D7" i="19"/>
  <c r="E7" i="19"/>
  <c r="E41" i="19"/>
  <c r="F41" i="19"/>
  <c r="D41" i="19"/>
  <c r="E25" i="19"/>
  <c r="F25" i="19"/>
  <c r="D25" i="19"/>
  <c r="E9" i="19"/>
  <c r="F9" i="19"/>
  <c r="D9" i="19"/>
  <c r="E23" i="19"/>
  <c r="E47" i="19"/>
  <c r="F47" i="19"/>
  <c r="D47" i="19"/>
  <c r="E31" i="19"/>
  <c r="F31" i="19"/>
  <c r="D31" i="19"/>
  <c r="E15" i="19"/>
  <c r="F15" i="19"/>
  <c r="D15" i="19"/>
  <c r="F50" i="19"/>
  <c r="D50" i="19"/>
  <c r="E50" i="19"/>
  <c r="F34" i="19"/>
  <c r="D34" i="19"/>
  <c r="E34" i="19"/>
  <c r="F18" i="19"/>
  <c r="E18" i="19"/>
  <c r="D18" i="19"/>
  <c r="E53" i="19"/>
  <c r="F53" i="19"/>
  <c r="D53" i="19"/>
  <c r="E37" i="19"/>
  <c r="F37" i="19"/>
  <c r="D37" i="19"/>
  <c r="E21" i="19"/>
  <c r="F21" i="19"/>
  <c r="D21" i="19"/>
  <c r="E40" i="19"/>
  <c r="F40" i="19"/>
  <c r="D40" i="19"/>
  <c r="E5" i="19"/>
  <c r="F5" i="19"/>
  <c r="D5" i="19"/>
  <c r="E43" i="19"/>
  <c r="F43" i="19"/>
  <c r="D43" i="19"/>
  <c r="E27" i="19"/>
  <c r="F27" i="19"/>
  <c r="D27" i="19"/>
  <c r="E11" i="19"/>
  <c r="F11" i="19"/>
  <c r="D11" i="19"/>
  <c r="D46" i="19"/>
  <c r="F46" i="19"/>
  <c r="E46" i="19"/>
  <c r="D30" i="19"/>
  <c r="F30" i="19"/>
  <c r="E30" i="19"/>
  <c r="D14" i="19"/>
  <c r="F14" i="19"/>
  <c r="E14" i="19"/>
  <c r="E49" i="19"/>
  <c r="F49" i="19"/>
  <c r="D49" i="19"/>
  <c r="E33" i="19"/>
  <c r="F33" i="19"/>
  <c r="D33" i="19"/>
  <c r="E17" i="19"/>
  <c r="F17" i="19"/>
  <c r="D17" i="19"/>
  <c r="E52" i="19"/>
  <c r="F52" i="19"/>
  <c r="D52" i="19"/>
  <c r="E36" i="19"/>
  <c r="D36" i="19"/>
  <c r="F36" i="19"/>
  <c r="E20" i="19"/>
  <c r="F20" i="19"/>
  <c r="D20" i="19"/>
  <c r="B16" i="5"/>
  <c r="O19" i="1"/>
  <c r="D19" i="1"/>
  <c r="E19" i="1"/>
  <c r="C19" i="1"/>
  <c r="B15" i="5"/>
  <c r="C18" i="1"/>
  <c r="D18" i="1"/>
  <c r="E18" i="1"/>
  <c r="B14" i="5"/>
  <c r="E17" i="1"/>
  <c r="D17" i="1"/>
  <c r="C17" i="1"/>
  <c r="B13" i="5"/>
  <c r="E16" i="1"/>
  <c r="C16" i="1"/>
  <c r="D16" i="1"/>
  <c r="B12" i="5"/>
  <c r="D15" i="1"/>
  <c r="E15" i="1"/>
  <c r="C15" i="1"/>
  <c r="B11" i="5"/>
  <c r="C14" i="1"/>
  <c r="D14" i="1"/>
  <c r="E14" i="1"/>
  <c r="B10" i="5"/>
  <c r="E13" i="1"/>
  <c r="D13" i="1"/>
  <c r="C13" i="1"/>
  <c r="B9" i="5"/>
  <c r="C12" i="1"/>
  <c r="E12" i="1"/>
  <c r="D12" i="1"/>
  <c r="B8" i="5"/>
  <c r="D11" i="1"/>
  <c r="E11" i="1"/>
  <c r="C11" i="1"/>
  <c r="B7" i="5"/>
  <c r="D10" i="1"/>
  <c r="E10" i="1"/>
  <c r="C10" i="1"/>
  <c r="D9" i="1"/>
  <c r="E9" i="1"/>
  <c r="C9" i="1"/>
  <c r="B6" i="5"/>
  <c r="F6" i="5" s="1"/>
  <c r="F39" i="19" l="1"/>
  <c r="D44" i="19"/>
  <c r="F44" i="19"/>
  <c r="D45" i="19"/>
  <c r="F29" i="19"/>
  <c r="E45" i="19"/>
  <c r="D16" i="19"/>
  <c r="D10" i="19"/>
  <c r="E10" i="19"/>
  <c r="E28" i="19"/>
  <c r="D39" i="19"/>
  <c r="E16" i="19"/>
  <c r="C103" i="18"/>
  <c r="E29" i="19"/>
  <c r="F23" i="19"/>
  <c r="E48" i="19"/>
  <c r="D42" i="19"/>
  <c r="E26" i="19"/>
  <c r="D12" i="19"/>
  <c r="E13" i="19"/>
  <c r="E6" i="19"/>
  <c r="D6" i="19"/>
  <c r="E32" i="19"/>
  <c r="F42" i="19"/>
  <c r="F48" i="19"/>
  <c r="F32" i="19"/>
  <c r="F26" i="19"/>
  <c r="D13" i="19"/>
  <c r="F28" i="19"/>
  <c r="E65" i="18"/>
  <c r="F12" i="19"/>
  <c r="F24" i="19"/>
  <c r="D24" i="19"/>
  <c r="D8" i="19"/>
  <c r="F8" i="19"/>
  <c r="E98" i="18"/>
  <c r="E60" i="18"/>
  <c r="E13" i="18"/>
  <c r="E78" i="18"/>
  <c r="E90" i="18"/>
  <c r="E50" i="18"/>
  <c r="E70" i="18"/>
  <c r="E75" i="18"/>
  <c r="E23" i="18"/>
  <c r="E73" i="18"/>
  <c r="E101" i="18"/>
  <c r="E94" i="18"/>
  <c r="E58" i="18"/>
  <c r="E36" i="18"/>
  <c r="E55" i="18"/>
  <c r="E80" i="18"/>
  <c r="E81" i="18"/>
  <c r="E102" i="18"/>
  <c r="E82" i="18"/>
  <c r="E34" i="18"/>
  <c r="E38" i="18"/>
  <c r="E43" i="18"/>
  <c r="E15" i="18"/>
  <c r="E17" i="18"/>
  <c r="E56" i="18"/>
  <c r="E12" i="18"/>
  <c r="E66" i="18"/>
  <c r="E26" i="18"/>
  <c r="E100" i="18"/>
  <c r="E87" i="18"/>
  <c r="E61" i="18"/>
  <c r="E37" i="18"/>
  <c r="C16" i="18"/>
  <c r="C41" i="18"/>
  <c r="C61" i="18"/>
  <c r="C98" i="18"/>
  <c r="C34" i="18"/>
  <c r="C48" i="18"/>
  <c r="C78" i="18"/>
  <c r="C46" i="18"/>
  <c r="C72" i="18"/>
  <c r="C31" i="18"/>
  <c r="C52" i="18"/>
  <c r="C95" i="18"/>
  <c r="C35" i="18"/>
  <c r="C99" i="18"/>
  <c r="C59" i="18"/>
  <c r="C7" i="18"/>
  <c r="C23" i="18"/>
  <c r="C44" i="18"/>
  <c r="C87" i="18"/>
  <c r="E86" i="18"/>
  <c r="E105" i="18"/>
  <c r="E74" i="18"/>
  <c r="E42" i="18"/>
  <c r="C97" i="18"/>
  <c r="C65" i="18"/>
  <c r="C33" i="18"/>
  <c r="C6" i="18"/>
  <c r="E44" i="18"/>
  <c r="E62" i="18"/>
  <c r="E30" i="18"/>
  <c r="C85" i="18"/>
  <c r="C53" i="18"/>
  <c r="C21" i="18"/>
  <c r="E84" i="18"/>
  <c r="E99" i="18"/>
  <c r="E67" i="18"/>
  <c r="E35" i="18"/>
  <c r="C90" i="18"/>
  <c r="C58" i="18"/>
  <c r="C26" i="18"/>
  <c r="C96" i="18"/>
  <c r="C32" i="18"/>
  <c r="E79" i="18"/>
  <c r="E47" i="18"/>
  <c r="C102" i="18"/>
  <c r="C70" i="18"/>
  <c r="C38" i="18"/>
  <c r="E7" i="18"/>
  <c r="C56" i="18"/>
  <c r="C11" i="18"/>
  <c r="E77" i="18"/>
  <c r="E16" i="18"/>
  <c r="C36" i="18"/>
  <c r="E57" i="18"/>
  <c r="C79" i="18"/>
  <c r="C100" i="18"/>
  <c r="C51" i="18"/>
  <c r="E6" i="18"/>
  <c r="E21" i="18"/>
  <c r="C43" i="18"/>
  <c r="E64" i="18"/>
  <c r="E85" i="18"/>
  <c r="C15" i="18"/>
  <c r="E72" i="18"/>
  <c r="E10" i="18"/>
  <c r="C28" i="18"/>
  <c r="E49" i="18"/>
  <c r="C71" i="18"/>
  <c r="C92" i="18"/>
  <c r="C73" i="18"/>
  <c r="C9" i="18"/>
  <c r="C93" i="18"/>
  <c r="C29" i="18"/>
  <c r="C66" i="18"/>
  <c r="C8" i="18"/>
  <c r="C105" i="18"/>
  <c r="C89" i="18"/>
  <c r="C57" i="18"/>
  <c r="C25" i="18"/>
  <c r="E92" i="18"/>
  <c r="E28" i="18"/>
  <c r="E54" i="18"/>
  <c r="E22" i="18"/>
  <c r="C77" i="18"/>
  <c r="C45" i="18"/>
  <c r="C13" i="18"/>
  <c r="E68" i="18"/>
  <c r="E91" i="18"/>
  <c r="E59" i="18"/>
  <c r="E27" i="18"/>
  <c r="C82" i="18"/>
  <c r="C50" i="18"/>
  <c r="E19" i="18"/>
  <c r="C80" i="18"/>
  <c r="E103" i="18"/>
  <c r="E71" i="18"/>
  <c r="E39" i="18"/>
  <c r="C94" i="18"/>
  <c r="C62" i="18"/>
  <c r="C30" i="18"/>
  <c r="C104" i="18"/>
  <c r="C40" i="18"/>
  <c r="E24" i="18"/>
  <c r="E93" i="18"/>
  <c r="C19" i="18"/>
  <c r="E41" i="18"/>
  <c r="C63" i="18"/>
  <c r="C84" i="18"/>
  <c r="E8" i="18"/>
  <c r="C67" i="18"/>
  <c r="C10" i="18"/>
  <c r="C27" i="18"/>
  <c r="E48" i="18"/>
  <c r="E69" i="18"/>
  <c r="C91" i="18"/>
  <c r="E29" i="18"/>
  <c r="E88" i="18"/>
  <c r="E14" i="18"/>
  <c r="E33" i="18"/>
  <c r="C55" i="18"/>
  <c r="C76" i="18"/>
  <c r="E97" i="18"/>
  <c r="C81" i="18"/>
  <c r="C49" i="18"/>
  <c r="C17" i="18"/>
  <c r="E76" i="18"/>
  <c r="E20" i="18"/>
  <c r="E46" i="18"/>
  <c r="C101" i="18"/>
  <c r="C69" i="18"/>
  <c r="C37" i="18"/>
  <c r="C12" i="18"/>
  <c r="E52" i="18"/>
  <c r="E83" i="18"/>
  <c r="E51" i="18"/>
  <c r="C20" i="18"/>
  <c r="C74" i="18"/>
  <c r="C42" i="18"/>
  <c r="E11" i="18"/>
  <c r="C64" i="18"/>
  <c r="E95" i="18"/>
  <c r="E63" i="18"/>
  <c r="E31" i="18"/>
  <c r="C86" i="18"/>
  <c r="C54" i="18"/>
  <c r="C22" i="18"/>
  <c r="C88" i="18"/>
  <c r="C24" i="18"/>
  <c r="E45" i="18"/>
  <c r="E9" i="18"/>
  <c r="E25" i="18"/>
  <c r="C47" i="18"/>
  <c r="C68" i="18"/>
  <c r="E89" i="18"/>
  <c r="E18" i="18"/>
  <c r="C83" i="18"/>
  <c r="C14" i="18"/>
  <c r="E32" i="18"/>
  <c r="E53" i="18"/>
  <c r="C75" i="18"/>
  <c r="E96" i="18"/>
  <c r="E40" i="18"/>
  <c r="E104" i="18"/>
  <c r="C18" i="18"/>
  <c r="C39" i="18"/>
  <c r="C60" i="18"/>
  <c r="E69" i="5"/>
  <c r="E72" i="5"/>
  <c r="E93" i="5"/>
  <c r="E96" i="5"/>
  <c r="E61" i="5"/>
  <c r="E76" i="5"/>
  <c r="E77" i="5"/>
  <c r="E100" i="5"/>
  <c r="E101" i="5"/>
  <c r="E60" i="5"/>
  <c r="E73" i="5"/>
  <c r="E89" i="5"/>
  <c r="E97" i="5"/>
  <c r="E57" i="5"/>
  <c r="E85" i="5"/>
  <c r="E88" i="5"/>
  <c r="E104" i="5"/>
  <c r="E83" i="5"/>
  <c r="E67" i="5"/>
  <c r="E91" i="5"/>
  <c r="E98" i="5"/>
  <c r="E90" i="5"/>
  <c r="E82" i="5"/>
  <c r="E74" i="5"/>
  <c r="E66" i="5"/>
  <c r="E58" i="5"/>
  <c r="E79" i="5"/>
  <c r="E103" i="5"/>
  <c r="E78" i="5"/>
  <c r="E62" i="5"/>
  <c r="E99" i="5"/>
  <c r="E84" i="5"/>
  <c r="E80" i="5"/>
  <c r="E64" i="5"/>
  <c r="E63" i="5"/>
  <c r="E86" i="5"/>
  <c r="E71" i="5"/>
  <c r="E105" i="5"/>
  <c r="E92" i="5"/>
  <c r="E81" i="5"/>
  <c r="E68" i="5"/>
  <c r="E56" i="5"/>
  <c r="E95" i="5"/>
  <c r="E75" i="5"/>
  <c r="E59" i="5"/>
  <c r="E102" i="5"/>
  <c r="E94" i="5"/>
  <c r="E70" i="5"/>
  <c r="E65" i="5"/>
  <c r="E87" i="5"/>
  <c r="D76" i="5"/>
  <c r="D77" i="5"/>
  <c r="D100" i="5"/>
  <c r="D101" i="5"/>
  <c r="D60" i="5"/>
  <c r="D61" i="5"/>
  <c r="D73" i="5"/>
  <c r="D88" i="5"/>
  <c r="D89" i="5"/>
  <c r="D97" i="5"/>
  <c r="D78" i="5"/>
  <c r="D94" i="5"/>
  <c r="D98" i="5"/>
  <c r="D85" i="5"/>
  <c r="D81" i="5"/>
  <c r="D65" i="5"/>
  <c r="D64" i="5"/>
  <c r="D103" i="5"/>
  <c r="D87" i="5"/>
  <c r="D71" i="5"/>
  <c r="D82" i="5"/>
  <c r="D62" i="5"/>
  <c r="D72" i="5"/>
  <c r="D83" i="5"/>
  <c r="D59" i="5"/>
  <c r="D86" i="5"/>
  <c r="D90" i="5"/>
  <c r="D74" i="5"/>
  <c r="D93" i="5"/>
  <c r="D69" i="5"/>
  <c r="D57" i="5"/>
  <c r="D92" i="5"/>
  <c r="D95" i="5"/>
  <c r="D79" i="5"/>
  <c r="D63" i="5"/>
  <c r="D105" i="5"/>
  <c r="D104" i="5"/>
  <c r="D91" i="5"/>
  <c r="D67" i="5"/>
  <c r="D58" i="5"/>
  <c r="D70" i="5"/>
  <c r="D66" i="5"/>
  <c r="D84" i="5"/>
  <c r="D68" i="5"/>
  <c r="D56" i="5"/>
  <c r="D80" i="5"/>
  <c r="D102" i="5"/>
  <c r="D96" i="5"/>
  <c r="D99" i="5"/>
  <c r="D75" i="5"/>
  <c r="C77" i="5"/>
  <c r="C61" i="5"/>
  <c r="C74" i="5"/>
  <c r="C89" i="5"/>
  <c r="C98" i="5"/>
  <c r="C101" i="5"/>
  <c r="C103" i="5"/>
  <c r="C69" i="5"/>
  <c r="C99" i="5"/>
  <c r="C64" i="5"/>
  <c r="C81" i="5"/>
  <c r="C63" i="5"/>
  <c r="C93" i="5"/>
  <c r="C80" i="5"/>
  <c r="C59" i="5"/>
  <c r="C94" i="5"/>
  <c r="C70" i="5"/>
  <c r="C58" i="5"/>
  <c r="C102" i="5"/>
  <c r="C97" i="5"/>
  <c r="C100" i="5"/>
  <c r="C82" i="5"/>
  <c r="C78" i="5"/>
  <c r="C96" i="5"/>
  <c r="C65" i="5"/>
  <c r="C95" i="5"/>
  <c r="C75" i="5"/>
  <c r="C79" i="5"/>
  <c r="C91" i="5"/>
  <c r="C73" i="5"/>
  <c r="C60" i="5"/>
  <c r="C56" i="5"/>
  <c r="C90" i="5"/>
  <c r="C62" i="5"/>
  <c r="C76" i="5"/>
  <c r="C68" i="5"/>
  <c r="C67" i="5"/>
  <c r="C84" i="5"/>
  <c r="C86" i="5"/>
  <c r="C83" i="5"/>
  <c r="C92" i="5"/>
  <c r="C71" i="5"/>
  <c r="C105" i="5"/>
  <c r="C88" i="5"/>
  <c r="C57" i="5"/>
  <c r="C72" i="5"/>
  <c r="C87" i="5"/>
  <c r="C85" i="5"/>
  <c r="C104" i="5"/>
  <c r="C66" i="5"/>
  <c r="C6" i="5"/>
  <c r="F8" i="2" l="1"/>
  <c r="O10" i="1" s="1"/>
  <c r="F9" i="2"/>
  <c r="O11" i="1" s="1"/>
  <c r="F10" i="2"/>
  <c r="O12" i="1" s="1"/>
  <c r="F11" i="2"/>
  <c r="O13" i="1" s="1"/>
  <c r="F12" i="2"/>
  <c r="O14" i="1" s="1"/>
  <c r="F13" i="2"/>
  <c r="O15" i="1" s="1"/>
  <c r="F14" i="2"/>
  <c r="O16" i="1" s="1"/>
  <c r="F15" i="2"/>
  <c r="O17" i="1" s="1"/>
  <c r="F16" i="2"/>
  <c r="O18" i="1" s="1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7" i="2"/>
  <c r="O9" i="1" s="1"/>
  <c r="C24" i="5" l="1"/>
  <c r="C51" i="5"/>
  <c r="C35" i="5"/>
  <c r="C15" i="5"/>
  <c r="C54" i="5"/>
  <c r="C38" i="5"/>
  <c r="C22" i="5"/>
  <c r="C45" i="5"/>
  <c r="C29" i="5"/>
  <c r="C16" i="5"/>
  <c r="C13" i="5"/>
  <c r="C44" i="5"/>
  <c r="C28" i="5"/>
  <c r="C43" i="5"/>
  <c r="C8" i="5"/>
  <c r="C30" i="5"/>
  <c r="C37" i="5"/>
  <c r="C14" i="5"/>
  <c r="C36" i="5"/>
  <c r="C39" i="5"/>
  <c r="C7" i="5"/>
  <c r="C26" i="5"/>
  <c r="C19" i="5"/>
  <c r="C48" i="5"/>
  <c r="C18" i="5"/>
  <c r="C47" i="5"/>
  <c r="C31" i="5"/>
  <c r="C21" i="5"/>
  <c r="C50" i="5"/>
  <c r="C34" i="5"/>
  <c r="C10" i="5"/>
  <c r="C41" i="5"/>
  <c r="C25" i="5"/>
  <c r="C20" i="5"/>
  <c r="C17" i="5"/>
  <c r="C40" i="5"/>
  <c r="C27" i="5"/>
  <c r="C46" i="5"/>
  <c r="C53" i="5"/>
  <c r="C11" i="5"/>
  <c r="C52" i="5"/>
  <c r="C55" i="5"/>
  <c r="C23" i="5"/>
  <c r="C42" i="5"/>
  <c r="C49" i="5"/>
  <c r="C33" i="5"/>
  <c r="C9" i="5"/>
  <c r="C32" i="5"/>
  <c r="C12" i="5"/>
  <c r="F6" i="2"/>
  <c r="N18" i="1" l="1"/>
  <c r="N35" i="1" l="1"/>
  <c r="N34" i="1"/>
  <c r="N31" i="1"/>
  <c r="N27" i="1"/>
  <c r="N26" i="1"/>
  <c r="N23" i="1"/>
  <c r="N19" i="1"/>
  <c r="N15" i="1"/>
  <c r="N11" i="1"/>
  <c r="F8" i="5" s="1"/>
  <c r="N10" i="1"/>
  <c r="F7" i="5" s="1"/>
  <c r="N38" i="1"/>
  <c r="N22" i="1"/>
  <c r="N30" i="1"/>
  <c r="N14" i="1"/>
  <c r="N21" i="1"/>
  <c r="N20" i="1"/>
  <c r="N37" i="1"/>
  <c r="N29" i="1"/>
  <c r="N13" i="1"/>
  <c r="N36" i="1"/>
  <c r="N28" i="1"/>
  <c r="N12" i="1"/>
  <c r="N33" i="1"/>
  <c r="N25" i="1"/>
  <c r="N17" i="1"/>
  <c r="N32" i="1"/>
  <c r="N24" i="1"/>
  <c r="N16" i="1"/>
  <c r="N8" i="1" l="1"/>
  <c r="Q9" i="1" s="1"/>
  <c r="Q105" i="1" l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A37" i="1" s="1"/>
  <c r="Q33" i="1"/>
  <c r="A33" i="1" s="1"/>
  <c r="Q29" i="1"/>
  <c r="A29" i="1" s="1"/>
  <c r="Q25" i="1"/>
  <c r="A25" i="1" s="1"/>
  <c r="Q21" i="1"/>
  <c r="A21" i="1" s="1"/>
  <c r="Q17" i="1"/>
  <c r="Q13" i="1"/>
  <c r="Q102" i="1"/>
  <c r="Q62" i="1"/>
  <c r="Q50" i="1"/>
  <c r="Q38" i="1"/>
  <c r="A38" i="1" s="1"/>
  <c r="Q26" i="1"/>
  <c r="A26" i="1" s="1"/>
  <c r="Q10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A36" i="1" s="1"/>
  <c r="Q32" i="1"/>
  <c r="A32" i="1" s="1"/>
  <c r="Q28" i="1"/>
  <c r="A28" i="1" s="1"/>
  <c r="Q24" i="1"/>
  <c r="A24" i="1" s="1"/>
  <c r="Q20" i="1"/>
  <c r="A20" i="1" s="1"/>
  <c r="Q16" i="1"/>
  <c r="Q12" i="1"/>
  <c r="Q98" i="1"/>
  <c r="Q70" i="1"/>
  <c r="Q58" i="1"/>
  <c r="Q46" i="1"/>
  <c r="Q30" i="1"/>
  <c r="A30" i="1" s="1"/>
  <c r="Q18" i="1"/>
  <c r="Q14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A35" i="1" s="1"/>
  <c r="Q31" i="1"/>
  <c r="A31" i="1" s="1"/>
  <c r="Q27" i="1"/>
  <c r="A27" i="1" s="1"/>
  <c r="Q23" i="1"/>
  <c r="A23" i="1" s="1"/>
  <c r="Q19" i="1"/>
  <c r="Q15" i="1"/>
  <c r="Q11" i="1"/>
  <c r="Q106" i="1"/>
  <c r="Q94" i="1"/>
  <c r="Q90" i="1"/>
  <c r="Q86" i="1"/>
  <c r="Q82" i="1"/>
  <c r="Q78" i="1"/>
  <c r="Q74" i="1"/>
  <c r="Q66" i="1"/>
  <c r="Q54" i="1"/>
  <c r="Q42" i="1"/>
  <c r="Q34" i="1"/>
  <c r="A34" i="1" s="1"/>
  <c r="Q22" i="1"/>
  <c r="A22" i="1" s="1"/>
  <c r="E10" i="5"/>
  <c r="E25" i="5"/>
  <c r="E29" i="5"/>
  <c r="E33" i="5"/>
  <c r="E37" i="5"/>
  <c r="E41" i="5"/>
  <c r="E45" i="5"/>
  <c r="E49" i="5"/>
  <c r="E53" i="5"/>
  <c r="E7" i="5"/>
  <c r="E8" i="5"/>
  <c r="E22" i="5"/>
  <c r="E26" i="5"/>
  <c r="E30" i="5"/>
  <c r="E34" i="5"/>
  <c r="E38" i="5"/>
  <c r="E42" i="5"/>
  <c r="E46" i="5"/>
  <c r="E50" i="5"/>
  <c r="E54" i="5"/>
  <c r="E17" i="5"/>
  <c r="E13" i="5"/>
  <c r="E9" i="5"/>
  <c r="E14" i="5"/>
  <c r="E20" i="5"/>
  <c r="E16" i="5"/>
  <c r="E12" i="5"/>
  <c r="E18" i="5"/>
  <c r="E21" i="5"/>
  <c r="E19" i="5"/>
  <c r="E15" i="5"/>
  <c r="E11" i="5"/>
  <c r="E23" i="5"/>
  <c r="E27" i="5"/>
  <c r="E31" i="5"/>
  <c r="E35" i="5"/>
  <c r="E39" i="5"/>
  <c r="E43" i="5"/>
  <c r="E47" i="5"/>
  <c r="E51" i="5"/>
  <c r="E55" i="5"/>
  <c r="E24" i="5"/>
  <c r="E28" i="5"/>
  <c r="E32" i="5"/>
  <c r="E36" i="5"/>
  <c r="E40" i="5"/>
  <c r="E44" i="5"/>
  <c r="E48" i="5"/>
  <c r="E52" i="5"/>
  <c r="E6" i="5"/>
  <c r="D27" i="5"/>
  <c r="D40" i="5"/>
  <c r="D31" i="5"/>
  <c r="D44" i="5"/>
  <c r="D24" i="5"/>
  <c r="D35" i="5"/>
  <c r="D45" i="5"/>
  <c r="D55" i="5"/>
  <c r="D53" i="5"/>
  <c r="D12" i="5"/>
  <c r="D18" i="5"/>
  <c r="D21" i="5"/>
  <c r="D15" i="5"/>
  <c r="D19" i="5"/>
  <c r="D30" i="5"/>
  <c r="D43" i="5"/>
  <c r="D22" i="5"/>
  <c r="D34" i="5"/>
  <c r="D47" i="5"/>
  <c r="D26" i="5"/>
  <c r="D37" i="5"/>
  <c r="D50" i="5"/>
  <c r="D48" i="5"/>
  <c r="D7" i="5"/>
  <c r="D8" i="5"/>
  <c r="D33" i="5"/>
  <c r="D46" i="5"/>
  <c r="D25" i="5"/>
  <c r="D38" i="5"/>
  <c r="D29" i="5"/>
  <c r="D39" i="5"/>
  <c r="D54" i="5"/>
  <c r="D52" i="5"/>
  <c r="D17" i="5"/>
  <c r="D14" i="5"/>
  <c r="D20" i="5"/>
  <c r="D11" i="5"/>
  <c r="D10" i="5"/>
  <c r="D23" i="5"/>
  <c r="D36" i="5"/>
  <c r="D28" i="5"/>
  <c r="D41" i="5"/>
  <c r="D32" i="5"/>
  <c r="D42" i="5"/>
  <c r="D51" i="5"/>
  <c r="D49" i="5"/>
  <c r="D13" i="5"/>
  <c r="D9" i="5"/>
  <c r="D16" i="5"/>
  <c r="D6" i="5"/>
  <c r="A9" i="1"/>
  <c r="G5" i="10" l="1"/>
  <c r="G21" i="10"/>
  <c r="A18" i="1"/>
  <c r="A11" i="1"/>
  <c r="A12" i="1"/>
  <c r="A17" i="1"/>
  <c r="G92" i="10"/>
  <c r="G76" i="10"/>
  <c r="G60" i="10"/>
  <c r="G44" i="10"/>
  <c r="G28" i="10"/>
  <c r="G12" i="10"/>
  <c r="G95" i="10"/>
  <c r="G79" i="10"/>
  <c r="G63" i="10"/>
  <c r="G47" i="10"/>
  <c r="G31" i="10"/>
  <c r="G15" i="10"/>
  <c r="G98" i="10"/>
  <c r="G82" i="10"/>
  <c r="G66" i="10"/>
  <c r="G50" i="10"/>
  <c r="G34" i="10"/>
  <c r="G18" i="10"/>
  <c r="G101" i="10"/>
  <c r="G85" i="10"/>
  <c r="G69" i="10"/>
  <c r="G53" i="10"/>
  <c r="G37" i="10"/>
  <c r="A19" i="1"/>
  <c r="A15" i="1"/>
  <c r="A14" i="1"/>
  <c r="A16" i="1"/>
  <c r="A10" i="1"/>
  <c r="G104" i="10"/>
  <c r="G88" i="10"/>
  <c r="G72" i="10"/>
  <c r="G56" i="10"/>
  <c r="G40" i="10"/>
  <c r="G24" i="10"/>
  <c r="G6" i="10"/>
  <c r="G91" i="10"/>
  <c r="G75" i="10"/>
  <c r="G59" i="10"/>
  <c r="G43" i="10"/>
  <c r="G27" i="10"/>
  <c r="G11" i="10"/>
  <c r="G94" i="10"/>
  <c r="G78" i="10"/>
  <c r="G62" i="10"/>
  <c r="G46" i="10"/>
  <c r="G30" i="10"/>
  <c r="G14" i="10"/>
  <c r="G97" i="10"/>
  <c r="G81" i="10"/>
  <c r="G65" i="10"/>
  <c r="G49" i="10"/>
  <c r="G33" i="10"/>
  <c r="G17" i="10"/>
  <c r="G100" i="10"/>
  <c r="G84" i="10"/>
  <c r="G68" i="10"/>
  <c r="G52" i="10"/>
  <c r="G36" i="10"/>
  <c r="G20" i="10"/>
  <c r="G103" i="10"/>
  <c r="G87" i="10"/>
  <c r="G71" i="10"/>
  <c r="G55" i="10"/>
  <c r="G39" i="10"/>
  <c r="G23" i="10"/>
  <c r="G7" i="10"/>
  <c r="G90" i="10"/>
  <c r="G74" i="10"/>
  <c r="G58" i="10"/>
  <c r="G42" i="10"/>
  <c r="G26" i="10"/>
  <c r="G10" i="10"/>
  <c r="G93" i="10"/>
  <c r="G77" i="10"/>
  <c r="G61" i="10"/>
  <c r="G45" i="10"/>
  <c r="G29" i="10"/>
  <c r="G13" i="10"/>
  <c r="A13" i="1"/>
  <c r="G96" i="10"/>
  <c r="G80" i="10"/>
  <c r="G64" i="10"/>
  <c r="G48" i="10"/>
  <c r="G32" i="10"/>
  <c r="G16" i="10"/>
  <c r="G99" i="10"/>
  <c r="G83" i="10"/>
  <c r="G67" i="10"/>
  <c r="G51" i="10"/>
  <c r="G35" i="10"/>
  <c r="G19" i="10"/>
  <c r="G102" i="10"/>
  <c r="G86" i="10"/>
  <c r="G70" i="10"/>
  <c r="G54" i="10"/>
  <c r="G38" i="10"/>
  <c r="G22" i="10"/>
  <c r="G8" i="10"/>
  <c r="G89" i="10"/>
  <c r="G73" i="10"/>
  <c r="G57" i="10"/>
  <c r="G41" i="10"/>
  <c r="G25" i="10"/>
  <c r="G9" i="10"/>
  <c r="C25" i="10" l="1"/>
  <c r="E25" i="10" s="1"/>
  <c r="C89" i="10"/>
  <c r="E89" i="10" s="1"/>
  <c r="C54" i="10"/>
  <c r="E54" i="10" s="1"/>
  <c r="C19" i="10"/>
  <c r="E19" i="10" s="1"/>
  <c r="C83" i="10"/>
  <c r="E83" i="10" s="1"/>
  <c r="C48" i="10"/>
  <c r="E48" i="10" s="1"/>
  <c r="C45" i="10"/>
  <c r="E45" i="10" s="1"/>
  <c r="C10" i="10"/>
  <c r="E10" i="10" s="1"/>
  <c r="C12" i="10"/>
  <c r="E12" i="10" s="1"/>
  <c r="C57" i="10"/>
  <c r="E57" i="10" s="1"/>
  <c r="C22" i="10"/>
  <c r="E22" i="10" s="1"/>
  <c r="C86" i="10"/>
  <c r="E86" i="10" s="1"/>
  <c r="C51" i="10"/>
  <c r="D51" i="10" s="1"/>
  <c r="C16" i="10"/>
  <c r="C80" i="10"/>
  <c r="E80" i="10" s="1"/>
  <c r="C13" i="10"/>
  <c r="D13" i="10" s="1"/>
  <c r="C7" i="10"/>
  <c r="C74" i="10"/>
  <c r="E74" i="10" s="1"/>
  <c r="C39" i="10"/>
  <c r="E39" i="10" s="1"/>
  <c r="C103" i="10"/>
  <c r="E103" i="10" s="1"/>
  <c r="C68" i="10"/>
  <c r="E68" i="10" s="1"/>
  <c r="C33" i="10"/>
  <c r="E33" i="10" s="1"/>
  <c r="C97" i="10"/>
  <c r="E97" i="10" s="1"/>
  <c r="C62" i="10"/>
  <c r="E62" i="10" s="1"/>
  <c r="C27" i="10"/>
  <c r="E27" i="10" s="1"/>
  <c r="C91" i="10"/>
  <c r="E91" i="10" s="1"/>
  <c r="C56" i="10"/>
  <c r="E56" i="10" s="1"/>
  <c r="C53" i="10"/>
  <c r="E53" i="10" s="1"/>
  <c r="C18" i="10"/>
  <c r="F18" i="10" s="1"/>
  <c r="C82" i="10"/>
  <c r="E82" i="10" s="1"/>
  <c r="C47" i="10"/>
  <c r="C76" i="10"/>
  <c r="E76" i="10" s="1"/>
  <c r="C21" i="10"/>
  <c r="D21" i="10" s="1"/>
  <c r="C41" i="10"/>
  <c r="C8" i="10"/>
  <c r="C70" i="10"/>
  <c r="E70" i="10" s="1"/>
  <c r="C35" i="10"/>
  <c r="C99" i="10"/>
  <c r="E99" i="10" s="1"/>
  <c r="C64" i="10"/>
  <c r="E64" i="10" s="1"/>
  <c r="C61" i="10"/>
  <c r="E61" i="10" s="1"/>
  <c r="C26" i="10"/>
  <c r="C90" i="10"/>
  <c r="E90" i="10" s="1"/>
  <c r="C55" i="10"/>
  <c r="E55" i="10" s="1"/>
  <c r="C20" i="10"/>
  <c r="C84" i="10"/>
  <c r="E84" i="10" s="1"/>
  <c r="C49" i="10"/>
  <c r="C14" i="10"/>
  <c r="C78" i="10"/>
  <c r="E78" i="10" s="1"/>
  <c r="C43" i="10"/>
  <c r="C6" i="10"/>
  <c r="C72" i="10"/>
  <c r="E72" i="10" s="1"/>
  <c r="C69" i="10"/>
  <c r="E69" i="10" s="1"/>
  <c r="C34" i="10"/>
  <c r="C98" i="10"/>
  <c r="E98" i="10" s="1"/>
  <c r="C63" i="10"/>
  <c r="E63" i="10" s="1"/>
  <c r="C28" i="10"/>
  <c r="C92" i="10"/>
  <c r="E92" i="10" s="1"/>
  <c r="C77" i="10"/>
  <c r="E77" i="10" s="1"/>
  <c r="C42" i="10"/>
  <c r="C71" i="10"/>
  <c r="E71" i="10" s="1"/>
  <c r="C36" i="10"/>
  <c r="C100" i="10"/>
  <c r="E100" i="10" s="1"/>
  <c r="C65" i="10"/>
  <c r="E65" i="10" s="1"/>
  <c r="C30" i="10"/>
  <c r="C94" i="10"/>
  <c r="E94" i="10" s="1"/>
  <c r="C59" i="10"/>
  <c r="E59" i="10" s="1"/>
  <c r="C24" i="10"/>
  <c r="C88" i="10"/>
  <c r="E88" i="10" s="1"/>
  <c r="C85" i="10"/>
  <c r="E85" i="10" s="1"/>
  <c r="C50" i="10"/>
  <c r="C15" i="10"/>
  <c r="C79" i="10"/>
  <c r="E79" i="10" s="1"/>
  <c r="C44" i="10"/>
  <c r="C5" i="10"/>
  <c r="F25" i="10"/>
  <c r="C9" i="10"/>
  <c r="C73" i="10"/>
  <c r="E73" i="10" s="1"/>
  <c r="C38" i="10"/>
  <c r="C102" i="10"/>
  <c r="E102" i="10" s="1"/>
  <c r="C67" i="10"/>
  <c r="E67" i="10" s="1"/>
  <c r="C32" i="10"/>
  <c r="C96" i="10"/>
  <c r="E96" i="10" s="1"/>
  <c r="C29" i="10"/>
  <c r="C93" i="10"/>
  <c r="E93" i="10" s="1"/>
  <c r="C58" i="10"/>
  <c r="E58" i="10" s="1"/>
  <c r="C23" i="10"/>
  <c r="C87" i="10"/>
  <c r="E87" i="10" s="1"/>
  <c r="C52" i="10"/>
  <c r="C17" i="10"/>
  <c r="C81" i="10"/>
  <c r="E81" i="10" s="1"/>
  <c r="C46" i="10"/>
  <c r="C11" i="10"/>
  <c r="C75" i="10"/>
  <c r="E75" i="10" s="1"/>
  <c r="C40" i="10"/>
  <c r="C104" i="10"/>
  <c r="E104" i="10" s="1"/>
  <c r="C37" i="10"/>
  <c r="C101" i="10"/>
  <c r="E101" i="10" s="1"/>
  <c r="C66" i="10"/>
  <c r="E66" i="10" s="1"/>
  <c r="C31" i="10"/>
  <c r="C95" i="10"/>
  <c r="E95" i="10" s="1"/>
  <c r="C60" i="10"/>
  <c r="E60" i="10" s="1"/>
  <c r="D25" i="10" l="1"/>
  <c r="F12" i="10"/>
  <c r="F45" i="10"/>
  <c r="D48" i="10"/>
  <c r="F48" i="10"/>
  <c r="D10" i="10"/>
  <c r="F54" i="10"/>
  <c r="D45" i="10"/>
  <c r="D54" i="10"/>
  <c r="D19" i="10"/>
  <c r="F19" i="10"/>
  <c r="F10" i="10"/>
  <c r="D12" i="10"/>
  <c r="F22" i="10"/>
  <c r="D22" i="10"/>
  <c r="D33" i="10"/>
  <c r="E16" i="10"/>
  <c r="F16" i="10"/>
  <c r="E7" i="10"/>
  <c r="D7" i="10"/>
  <c r="F7" i="10"/>
  <c r="E51" i="10"/>
  <c r="F51" i="10"/>
  <c r="D16" i="10"/>
  <c r="E13" i="10"/>
  <c r="F13" i="10"/>
  <c r="F53" i="10"/>
  <c r="F33" i="10"/>
  <c r="F27" i="10"/>
  <c r="F39" i="10"/>
  <c r="D27" i="10"/>
  <c r="D39" i="10"/>
  <c r="F21" i="10"/>
  <c r="E21" i="10"/>
  <c r="E47" i="10"/>
  <c r="F47" i="10"/>
  <c r="D53" i="10"/>
  <c r="D47" i="10"/>
  <c r="E18" i="10"/>
  <c r="D18" i="10"/>
  <c r="E40" i="10"/>
  <c r="D40" i="10"/>
  <c r="F40" i="10"/>
  <c r="E15" i="10"/>
  <c r="D15" i="10"/>
  <c r="F15" i="10"/>
  <c r="E24" i="10"/>
  <c r="F24" i="10"/>
  <c r="D24" i="10"/>
  <c r="E42" i="10"/>
  <c r="D42" i="10"/>
  <c r="F42" i="10"/>
  <c r="E6" i="10"/>
  <c r="D6" i="10"/>
  <c r="F6" i="10"/>
  <c r="E49" i="10"/>
  <c r="D49" i="10"/>
  <c r="F49" i="10"/>
  <c r="E41" i="10"/>
  <c r="F41" i="10"/>
  <c r="D41" i="10"/>
  <c r="E17" i="10"/>
  <c r="F17" i="10"/>
  <c r="D17" i="10"/>
  <c r="E32" i="10"/>
  <c r="D32" i="10"/>
  <c r="F32" i="10"/>
  <c r="E5" i="10"/>
  <c r="F5" i="10"/>
  <c r="D5" i="10"/>
  <c r="E50" i="10"/>
  <c r="D50" i="10"/>
  <c r="F50" i="10"/>
  <c r="E34" i="10"/>
  <c r="D34" i="10"/>
  <c r="F34" i="10"/>
  <c r="E43" i="10"/>
  <c r="D43" i="10"/>
  <c r="F43" i="10"/>
  <c r="E26" i="10"/>
  <c r="D26" i="10"/>
  <c r="F26" i="10"/>
  <c r="E35" i="10"/>
  <c r="F35" i="10"/>
  <c r="D35" i="10"/>
  <c r="E23" i="10"/>
  <c r="D23" i="10"/>
  <c r="F23" i="10"/>
  <c r="E38" i="10"/>
  <c r="F38" i="10"/>
  <c r="D38" i="10"/>
  <c r="E37" i="10"/>
  <c r="D37" i="10"/>
  <c r="F37" i="10"/>
  <c r="E11" i="10"/>
  <c r="F11" i="10"/>
  <c r="D11" i="10"/>
  <c r="E52" i="10"/>
  <c r="D52" i="10"/>
  <c r="F52" i="10"/>
  <c r="E9" i="10"/>
  <c r="D9" i="10"/>
  <c r="F9" i="10"/>
  <c r="E44" i="10"/>
  <c r="F44" i="10"/>
  <c r="D44" i="10"/>
  <c r="E36" i="10"/>
  <c r="F36" i="10"/>
  <c r="D36" i="10"/>
  <c r="E28" i="10"/>
  <c r="D28" i="10"/>
  <c r="F28" i="10"/>
  <c r="E20" i="10"/>
  <c r="F20" i="10"/>
  <c r="D20" i="10"/>
  <c r="E31" i="10"/>
  <c r="F31" i="10"/>
  <c r="D31" i="10"/>
  <c r="E46" i="10"/>
  <c r="D46" i="10"/>
  <c r="F46" i="10"/>
  <c r="E29" i="10"/>
  <c r="D29" i="10"/>
  <c r="F29" i="10"/>
  <c r="E30" i="10"/>
  <c r="F30" i="10"/>
  <c r="D30" i="10"/>
  <c r="E14" i="10"/>
  <c r="D14" i="10"/>
  <c r="F14" i="10"/>
  <c r="E8" i="10"/>
  <c r="F8" i="10"/>
  <c r="D8" i="10"/>
</calcChain>
</file>

<file path=xl/comments1.xml><?xml version="1.0" encoding="utf-8"?>
<comments xmlns="http://schemas.openxmlformats.org/spreadsheetml/2006/main">
  <authors>
    <author>Isabelle Bolduc</author>
  </authors>
  <commentList>
    <comment ref="P7" authorId="0" shapeId="0">
      <text>
        <r>
          <rPr>
            <b/>
            <sz val="9"/>
            <color indexed="81"/>
            <rFont val="Tahoma"/>
            <family val="2"/>
          </rPr>
          <t>En cas de bris d'égalité, inscrire 1 pour le meilleur pointage et 2 pour l'autre équipe.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pointage de la manche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pointage de la manche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pointage du meilleur
appareil du cycle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Isabelle Bolduc</author>
  </authors>
  <commentList>
    <comment ref="P7" authorId="0" shapeId="0">
      <text>
        <r>
          <rPr>
            <b/>
            <sz val="9"/>
            <color indexed="81"/>
            <rFont val="Tahoma"/>
            <family val="2"/>
          </rPr>
          <t>En cas de bris d'égalité, inscrire 1 pour le meilleur pointage et 2 pour l'autre équipe.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pointage de la manche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pointage de la manche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pointage du meilleur
appareil du cycle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<sst xmlns="http://schemas.openxmlformats.org/spreadsheetml/2006/main" count="143" uniqueCount="68">
  <si>
    <t>Participants</t>
  </si>
  <si>
    <t>Manche 1</t>
  </si>
  <si>
    <t>Manche 2</t>
  </si>
  <si>
    <t>GRAND TOTAL</t>
  </si>
  <si>
    <t># équipe</t>
  </si>
  <si>
    <t>m1</t>
  </si>
  <si>
    <t>m2</t>
  </si>
  <si>
    <t>m1 + m2</t>
  </si>
  <si>
    <t>Note du rapport écrit</t>
  </si>
  <si>
    <t>/15</t>
  </si>
  <si>
    <t>Entrée des données des participants:</t>
  </si>
  <si>
    <t>-</t>
  </si>
  <si>
    <t>Entrées dans le tableau de pointage:</t>
  </si>
  <si>
    <t>Classement</t>
  </si>
  <si>
    <t>/100</t>
  </si>
  <si>
    <t>École</t>
  </si>
  <si>
    <t>Polyvalente</t>
  </si>
  <si>
    <t>Équipe</t>
  </si>
  <si>
    <t>Nom</t>
  </si>
  <si>
    <t>Rapport écrit</t>
  </si>
  <si>
    <t>Pointage</t>
  </si>
  <si>
    <t>Classement final</t>
  </si>
  <si>
    <t>Mode d'emploi du tableau de pointage</t>
  </si>
  <si>
    <t>Classement des ex-aequo</t>
  </si>
  <si>
    <t>En cas d'égalité</t>
  </si>
  <si>
    <t>Dans ce cas, les résultats des équipes ex-aequo s'affichent en rouge dans les tableaux "Pointage".</t>
  </si>
  <si>
    <t>S'il y a des équipes ex-aequo et qu'elles n'ont pas été départagées dans le tableau "Pointage", des cases rouges apparaîtront dans le tableau "Classement".</t>
  </si>
  <si>
    <r>
      <t>1</t>
    </r>
    <r>
      <rPr>
        <b/>
        <vertAlign val="superscript"/>
        <sz val="14"/>
        <color theme="1"/>
        <rFont val="Arial"/>
        <family val="2"/>
      </rPr>
      <t>er</t>
    </r>
    <r>
      <rPr>
        <b/>
        <sz val="14"/>
        <color theme="1"/>
        <rFont val="Arial"/>
        <family val="2"/>
      </rPr>
      <t xml:space="preserve"> cycle</t>
    </r>
  </si>
  <si>
    <t>Léo &amp; Florence</t>
  </si>
  <si>
    <t>Résultats préliminaires</t>
  </si>
  <si>
    <t>Pointage préliminaire</t>
  </si>
  <si>
    <r>
      <t>2</t>
    </r>
    <r>
      <rPr>
        <b/>
        <vertAlign val="superscript"/>
        <sz val="14"/>
        <color theme="1"/>
        <rFont val="Arial"/>
        <family val="2"/>
      </rPr>
      <t>e</t>
    </r>
    <r>
      <rPr>
        <b/>
        <sz val="14"/>
        <color theme="1"/>
        <rFont val="Arial"/>
        <family val="2"/>
      </rPr>
      <t xml:space="preserve"> cycle</t>
    </r>
  </si>
  <si>
    <t>Entrer les résultats des rapports écrits dans la colonne /100.</t>
  </si>
  <si>
    <t>Résultats préliminaires:</t>
  </si>
  <si>
    <r>
      <t>Les résultats de la 1</t>
    </r>
    <r>
      <rPr>
        <vertAlign val="superscript"/>
        <sz val="11"/>
        <color theme="1"/>
        <rFont val="Arial"/>
        <family val="2"/>
      </rPr>
      <t>ère</t>
    </r>
    <r>
      <rPr>
        <sz val="11"/>
        <color theme="1"/>
        <rFont val="Arial"/>
        <family val="2"/>
      </rPr>
      <t xml:space="preserve"> et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manches s'affichent dans l'onglet correspondant.</t>
    </r>
  </si>
  <si>
    <t>Classement:</t>
  </si>
  <si>
    <t>Les résultats finaux présentés selon le classement s'affichent dans l'onglet correspondant. Ils incluent la note du rapport écrit.</t>
  </si>
  <si>
    <t>Pour tous les utilisateurs,</t>
  </si>
  <si>
    <t>Assurez-vous de bien lire ces instructions avant d'utiliser le fichier Excel. Nous recommandons de faire des tests avec celui-ci avant votre finale.</t>
  </si>
  <si>
    <t>Si vous rencontrez des problèmes avec le fichier, veuillez nous écrire au faqdgi@technoscience.ca. Merci et bon défi !</t>
  </si>
  <si>
    <t>Ne tiennent pas compte des notes des rapports écrits.</t>
  </si>
  <si>
    <t>Nom de l'école</t>
  </si>
  <si>
    <t>Nom du prototype</t>
  </si>
  <si>
    <t>La licorne magique</t>
  </si>
  <si>
    <t>Résultats des rapports écrits</t>
  </si>
  <si>
    <r>
      <t xml:space="preserve">R
</t>
    </r>
    <r>
      <rPr>
        <sz val="12"/>
        <rFont val="Arial"/>
        <family val="2"/>
      </rPr>
      <t>/15</t>
    </r>
  </si>
  <si>
    <r>
      <t>1</t>
    </r>
    <r>
      <rPr>
        <b/>
        <vertAlign val="superscript"/>
        <sz val="16"/>
        <rFont val="Arial"/>
        <family val="2"/>
      </rPr>
      <t>er</t>
    </r>
    <r>
      <rPr>
        <b/>
        <sz val="16"/>
        <rFont val="Arial"/>
        <family val="2"/>
      </rPr>
      <t xml:space="preserve"> cycle</t>
    </r>
  </si>
  <si>
    <t>Ils ne tiennent pas compte des notes des rapports écrits.</t>
  </si>
  <si>
    <r>
      <t>2</t>
    </r>
    <r>
      <rPr>
        <b/>
        <vertAlign val="superscript"/>
        <sz val="16"/>
        <rFont val="Arial"/>
        <family val="2"/>
      </rPr>
      <t>e</t>
    </r>
    <r>
      <rPr>
        <b/>
        <sz val="16"/>
        <rFont val="Arial"/>
        <family val="2"/>
      </rPr>
      <t xml:space="preserve"> cycle</t>
    </r>
  </si>
  <si>
    <t>Entrer les numéros d'équipe, les nom des participants, les noms des véhicules et les noms d'écoles dans l'onglet "Rapport écrit" du cycle choisi (ou des deux cycles le cas échéant) .</t>
  </si>
  <si>
    <t>Les noms s'inscriront automatiquement dans l'onglet "Pointage" et dans les tableaux des résultats.</t>
  </si>
  <si>
    <t>Prototype</t>
  </si>
  <si>
    <t>Nous sommes heureux de vous offrir ce système de comptabilisation des points pour votre finale locale du DGI ÉTS 2021.</t>
  </si>
  <si>
    <t>Ramasse-moi ça !</t>
  </si>
  <si>
    <t>Édition 2020-2021</t>
  </si>
  <si>
    <r>
      <rPr>
        <b/>
        <sz val="9"/>
        <rFont val="Arial"/>
        <family val="2"/>
      </rPr>
      <t>Nombre de trombones ramassés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''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'' si l'équipe n'a pas réussi à installer son prototype en moins de 30 secondes.</t>
    </r>
  </si>
  <si>
    <r>
      <rPr>
        <b/>
        <sz val="9"/>
        <rFont val="Arial"/>
        <family val="2"/>
      </rPr>
      <t>Nombre de pince-notes ramassés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''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'' si l'équipe n'a pas réussi à installer son prototype en moins de 30 secondes.</t>
    </r>
  </si>
  <si>
    <r>
      <rPr>
        <b/>
        <sz val="9"/>
        <rFont val="Arial"/>
        <family val="2"/>
      </rPr>
      <t>Nombre de boîtes de jus ramassés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''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'' si l'équipe n'a pas réussi à installer son prototype en moins de 30 secondes.</t>
    </r>
  </si>
  <si>
    <t>X</t>
  </si>
  <si>
    <r>
      <rPr>
        <b/>
        <sz val="11"/>
        <color rgb="FFFF0000"/>
        <rFont val="Arial"/>
        <family val="2"/>
      </rPr>
      <t>ATTENTION :</t>
    </r>
    <r>
      <rPr>
        <sz val="11"/>
        <color theme="1"/>
        <rFont val="Arial"/>
        <family val="2"/>
      </rPr>
      <t xml:space="preserve"> Il est nécessaire d'inscrire des numéros d'équipe, composés uniquement de chiffres, pour que le calcul du pointage s'effectue de la bonne façon.</t>
    </r>
  </si>
  <si>
    <t>Entrer le nombre d'objets amassés dans chacune des cases appropriées (entre 0 et 5).</t>
  </si>
  <si>
    <t>Si l'équipe n'a pas réussi à installer son prototype en 30 secondes, inscrire X dans la case "Nombre de xxxx ramassés" (dans ce cas, =0).</t>
  </si>
  <si>
    <t>Si 2 équipes ou plus arrivent à égalité et sont prétendantes à un prix, elles s'affrontent au cours d'une dernière manche.</t>
  </si>
  <si>
    <t>Une fois la manche terminée, inscrire le classement de chacun dans la colonne ex-aequo (ex: 1 et 2)</t>
  </si>
  <si>
    <t>Si les équipes obtiennent un pointage égal dans cette manche, le prototype le plus rapide pour ramasser les objets et s’immobiliser sera décerné vainqueur.</t>
  </si>
  <si>
    <r>
      <t>N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de l'équipe</t>
    </r>
  </si>
  <si>
    <r>
      <rPr>
        <b/>
        <sz val="9"/>
        <rFont val="Arial"/>
        <family val="2"/>
      </rPr>
      <t>Nombre de piles AA ramassés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''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'' si l'équipe n'a pas réussi à installer son prototype en moins de 30 secondes.</t>
    </r>
  </si>
  <si>
    <r>
      <rPr>
        <b/>
        <sz val="9"/>
        <rFont val="Arial"/>
        <family val="2"/>
      </rPr>
      <t>Nombre de rouleaux de papier de toilette ramassés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''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'' si l'équipe n'a pas réussi à installer son prototype en moins de 30 secondes.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</si>
</sst>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22"/>
      <color theme="1"/>
      <name val="Arial"/>
      <family val="2"/>
    </font>
    <font>
      <b/>
      <sz val="16"/>
      <color rgb="FFFF0000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i/>
      <sz val="14"/>
      <color rgb="FF166E9E"/>
      <name val="Arial"/>
      <family val="2"/>
    </font>
    <font>
      <b/>
      <i/>
      <sz val="16"/>
      <color rgb="FF166E9E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 tint="-0.24997711111789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4" fillId="3" borderId="0" xfId="0" applyFont="1" applyFill="1"/>
    <xf numFmtId="0" fontId="5" fillId="4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2" fontId="18" fillId="3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2" fontId="18" fillId="3" borderId="23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2" fontId="18" fillId="3" borderId="2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8" xfId="0" applyFont="1" applyBorder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5" fillId="3" borderId="10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 wrapText="1"/>
    </xf>
    <xf numFmtId="0" fontId="26" fillId="7" borderId="1" xfId="0" applyFont="1" applyFill="1" applyBorder="1" applyAlignment="1" applyProtection="1">
      <alignment horizontal="center" vertical="center" wrapText="1"/>
    </xf>
    <xf numFmtId="0" fontId="26" fillId="8" borderId="1" xfId="0" applyFont="1" applyFill="1" applyBorder="1" applyAlignment="1" applyProtection="1">
      <alignment horizontal="center" vertical="center" wrapText="1"/>
    </xf>
    <xf numFmtId="0" fontId="26" fillId="1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 wrapText="1"/>
    </xf>
    <xf numFmtId="0" fontId="26" fillId="7" borderId="2" xfId="0" applyFont="1" applyFill="1" applyBorder="1" applyAlignment="1" applyProtection="1">
      <alignment horizontal="center" vertical="center" wrapText="1"/>
    </xf>
    <xf numFmtId="0" fontId="26" fillId="8" borderId="2" xfId="0" applyFont="1" applyFill="1" applyBorder="1" applyAlignment="1" applyProtection="1">
      <alignment horizontal="center" vertical="center" wrapText="1"/>
    </xf>
    <xf numFmtId="0" fontId="26" fillId="10" borderId="2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9" borderId="14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12" xfId="0" applyFont="1" applyFill="1" applyBorder="1" applyAlignment="1" applyProtection="1">
      <alignment horizontal="center" vertical="center"/>
    </xf>
    <xf numFmtId="2" fontId="4" fillId="11" borderId="12" xfId="0" applyNumberFormat="1" applyFont="1" applyFill="1" applyBorder="1" applyAlignment="1" applyProtection="1">
      <alignment horizontal="center" vertical="center"/>
    </xf>
    <xf numFmtId="0" fontId="4" fillId="11" borderId="14" xfId="0" applyFont="1" applyFill="1" applyBorder="1" applyAlignment="1" applyProtection="1">
      <alignment horizontal="center" vertical="center"/>
    </xf>
    <xf numFmtId="2" fontId="4" fillId="11" borderId="14" xfId="0" applyNumberFormat="1" applyFont="1" applyFill="1" applyBorder="1" applyAlignment="1" applyProtection="1">
      <alignment horizontal="center" vertical="center"/>
    </xf>
    <xf numFmtId="1" fontId="4" fillId="12" borderId="12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Alignment="1" applyProtection="1">
      <alignment horizontal="center" vertical="center"/>
      <protection locked="0"/>
    </xf>
    <xf numFmtId="0" fontId="4" fillId="12" borderId="10" xfId="0" applyFont="1" applyFill="1" applyBorder="1" applyAlignment="1" applyProtection="1">
      <alignment horizontal="center" vertical="center"/>
      <protection locked="0"/>
    </xf>
    <xf numFmtId="0" fontId="1" fillId="13" borderId="2" xfId="0" applyFont="1" applyFill="1" applyBorder="1" applyAlignment="1" applyProtection="1">
      <alignment horizontal="center" vertical="center" wrapText="1"/>
    </xf>
    <xf numFmtId="49" fontId="1" fillId="13" borderId="2" xfId="0" applyNumberFormat="1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2" fillId="9" borderId="14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2" fillId="9" borderId="14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2" fillId="9" borderId="6" xfId="0" applyFont="1" applyFill="1" applyBorder="1" applyAlignment="1" applyProtection="1">
      <alignment horizontal="center" vertical="center"/>
    </xf>
    <xf numFmtId="0" fontId="12" fillId="9" borderId="7" xfId="0" applyFont="1" applyFill="1" applyBorder="1" applyAlignment="1" applyProtection="1">
      <alignment horizontal="center" vertical="center"/>
    </xf>
    <xf numFmtId="0" fontId="12" fillId="9" borderId="8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681990</xdr:colOff>
      <xdr:row>15</xdr:row>
      <xdr:rowOff>140970</xdr:rowOff>
    </xdr:from>
    <xdr:to>
      <xdr:col>19</xdr:col>
      <xdr:colOff>441964</xdr:colOff>
      <xdr:row>26</xdr:row>
      <xdr:rowOff>51435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303270"/>
          <a:ext cx="3684274" cy="1868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85725</xdr:rowOff>
    </xdr:from>
    <xdr:to>
      <xdr:col>2</xdr:col>
      <xdr:colOff>1582805</xdr:colOff>
      <xdr:row>4</xdr:row>
      <xdr:rowOff>133350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5"/>
          <a:ext cx="2268604" cy="1228725"/>
        </a:xfrm>
        <a:prstGeom prst="rect">
          <a:avLst/>
        </a:prstGeom>
      </xdr:spPr>
    </xdr:pic>
    <xdr:clientData/>
  </xdr:twoCellAnchor>
  <xdr:twoCellAnchor editAs="oneCell">
    <xdr:from>
      <xdr:col>13</xdr:col>
      <xdr:colOff>600075</xdr:colOff>
      <xdr:row>0</xdr:row>
      <xdr:rowOff>38101</xdr:rowOff>
    </xdr:from>
    <xdr:to>
      <xdr:col>16</xdr:col>
      <xdr:colOff>495300</xdr:colOff>
      <xdr:row>4</xdr:row>
      <xdr:rowOff>235291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38101"/>
          <a:ext cx="2619375" cy="1378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85725</xdr:rowOff>
    </xdr:from>
    <xdr:to>
      <xdr:col>2</xdr:col>
      <xdr:colOff>1582805</xdr:colOff>
      <xdr:row>4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5"/>
          <a:ext cx="2291464" cy="1236345"/>
        </a:xfrm>
        <a:prstGeom prst="rect">
          <a:avLst/>
        </a:prstGeom>
      </xdr:spPr>
    </xdr:pic>
    <xdr:clientData/>
  </xdr:twoCellAnchor>
  <xdr:twoCellAnchor editAs="oneCell">
    <xdr:from>
      <xdr:col>13</xdr:col>
      <xdr:colOff>600075</xdr:colOff>
      <xdr:row>0</xdr:row>
      <xdr:rowOff>38101</xdr:rowOff>
    </xdr:from>
    <xdr:to>
      <xdr:col>16</xdr:col>
      <xdr:colOff>495300</xdr:colOff>
      <xdr:row>4</xdr:row>
      <xdr:rowOff>235291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1995" y="38101"/>
          <a:ext cx="2691765" cy="1385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tabSelected="1" workbookViewId="0">
      <selection activeCell="B3" sqref="B3"/>
    </sheetView>
  </sheetViews>
  <sheetFormatPr baseColWidth="10" defaultColWidth="11.44140625" defaultRowHeight="13.8" x14ac:dyDescent="0.25"/>
  <cols>
    <col min="1" max="1" width="1.44140625" style="2" customWidth="1"/>
    <col min="2" max="2" width="3.44140625" style="2" customWidth="1"/>
    <col min="3" max="3" width="4.5546875" style="2" customWidth="1"/>
    <col min="4" max="4" width="3.6640625" style="2" customWidth="1"/>
    <col min="5" max="16384" width="11.44140625" style="2"/>
  </cols>
  <sheetData>
    <row r="1" spans="2:20" ht="24.6" x14ac:dyDescent="0.4">
      <c r="B1" s="49" t="s">
        <v>22</v>
      </c>
    </row>
    <row r="2" spans="2:20" ht="14.4" thickBot="1" x14ac:dyDescent="0.3"/>
    <row r="3" spans="2:20" s="36" customFormat="1" ht="20.25" customHeight="1" x14ac:dyDescent="0.3">
      <c r="B3" s="74" t="s">
        <v>37</v>
      </c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s="36" customFormat="1" ht="20.25" customHeight="1" x14ac:dyDescent="0.3">
      <c r="B4" s="75" t="s">
        <v>52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2:20" s="36" customFormat="1" ht="20.25" customHeight="1" x14ac:dyDescent="0.3">
      <c r="B5" s="75" t="s">
        <v>38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2:20" s="36" customFormat="1" ht="20.25" customHeight="1" thickBot="1" x14ac:dyDescent="0.35">
      <c r="B6" s="76" t="s">
        <v>39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</row>
    <row r="7" spans="2:20" s="47" customFormat="1" ht="20.399999999999999" x14ac:dyDescent="0.35">
      <c r="B7" s="48"/>
    </row>
    <row r="8" spans="2:20" s="3" customFormat="1" x14ac:dyDescent="0.25">
      <c r="B8" s="3" t="s">
        <v>10</v>
      </c>
    </row>
    <row r="9" spans="2:20" x14ac:dyDescent="0.25">
      <c r="B9" s="1" t="s">
        <v>11</v>
      </c>
      <c r="C9" s="2" t="s">
        <v>49</v>
      </c>
    </row>
    <row r="10" spans="2:20" x14ac:dyDescent="0.25">
      <c r="B10" s="1" t="s">
        <v>11</v>
      </c>
      <c r="C10" s="2" t="s">
        <v>32</v>
      </c>
    </row>
    <row r="11" spans="2:20" x14ac:dyDescent="0.25">
      <c r="B11" s="1" t="s">
        <v>11</v>
      </c>
      <c r="C11" s="2" t="s">
        <v>50</v>
      </c>
    </row>
    <row r="12" spans="2:20" x14ac:dyDescent="0.25">
      <c r="B12" s="1" t="s">
        <v>11</v>
      </c>
      <c r="C12" s="2" t="s">
        <v>59</v>
      </c>
    </row>
    <row r="14" spans="2:20" x14ac:dyDescent="0.25">
      <c r="B14" s="3" t="s">
        <v>12</v>
      </c>
    </row>
    <row r="15" spans="2:20" x14ac:dyDescent="0.25">
      <c r="B15" s="4" t="s">
        <v>11</v>
      </c>
      <c r="C15" s="2" t="s">
        <v>60</v>
      </c>
    </row>
    <row r="16" spans="2:20" x14ac:dyDescent="0.25">
      <c r="B16" s="4" t="s">
        <v>11</v>
      </c>
      <c r="C16" s="2" t="s">
        <v>61</v>
      </c>
    </row>
    <row r="17" spans="2:6" x14ac:dyDescent="0.25">
      <c r="D17" s="1"/>
      <c r="E17" s="6"/>
      <c r="F17" s="5"/>
    </row>
    <row r="18" spans="2:6" x14ac:dyDescent="0.25">
      <c r="B18" s="3" t="s">
        <v>33</v>
      </c>
      <c r="D18" s="5"/>
      <c r="E18" s="5"/>
      <c r="F18" s="5"/>
    </row>
    <row r="19" spans="2:6" ht="16.2" x14ac:dyDescent="0.25">
      <c r="B19" s="1" t="s">
        <v>11</v>
      </c>
      <c r="C19" s="2" t="s">
        <v>34</v>
      </c>
      <c r="D19" s="5"/>
      <c r="E19" s="5"/>
      <c r="F19" s="5"/>
    </row>
    <row r="20" spans="2:6" x14ac:dyDescent="0.25">
      <c r="B20" s="1" t="s">
        <v>11</v>
      </c>
      <c r="C20" s="2" t="s">
        <v>47</v>
      </c>
      <c r="D20" s="5"/>
      <c r="E20" s="5"/>
      <c r="F20" s="5"/>
    </row>
    <row r="21" spans="2:6" x14ac:dyDescent="0.25">
      <c r="D21" s="5"/>
      <c r="E21" s="5"/>
      <c r="F21" s="5"/>
    </row>
    <row r="22" spans="2:6" x14ac:dyDescent="0.25">
      <c r="B22" s="3" t="s">
        <v>35</v>
      </c>
      <c r="D22" s="5"/>
      <c r="F22" s="5"/>
    </row>
    <row r="23" spans="2:6" x14ac:dyDescent="0.25">
      <c r="B23" s="1" t="s">
        <v>11</v>
      </c>
      <c r="C23" s="2" t="s">
        <v>36</v>
      </c>
      <c r="D23" s="5"/>
      <c r="E23" s="5"/>
      <c r="F23" s="5"/>
    </row>
    <row r="24" spans="2:6" x14ac:dyDescent="0.25">
      <c r="D24" s="5"/>
      <c r="E24" s="5"/>
      <c r="F24" s="5"/>
    </row>
    <row r="25" spans="2:6" x14ac:dyDescent="0.25">
      <c r="B25" s="3" t="s">
        <v>24</v>
      </c>
    </row>
    <row r="26" spans="2:6" x14ac:dyDescent="0.25">
      <c r="B26" s="1" t="s">
        <v>11</v>
      </c>
      <c r="C26" s="2" t="s">
        <v>62</v>
      </c>
    </row>
    <row r="27" spans="2:6" x14ac:dyDescent="0.25">
      <c r="B27" s="1" t="s">
        <v>11</v>
      </c>
      <c r="C27" s="2" t="s">
        <v>64</v>
      </c>
    </row>
    <row r="28" spans="2:6" s="1" customFormat="1" x14ac:dyDescent="0.3">
      <c r="B28" s="1" t="s">
        <v>11</v>
      </c>
      <c r="C28" s="5" t="s">
        <v>25</v>
      </c>
    </row>
    <row r="29" spans="2:6" x14ac:dyDescent="0.25">
      <c r="B29" s="1" t="s">
        <v>11</v>
      </c>
      <c r="C29" s="2" t="s">
        <v>63</v>
      </c>
    </row>
    <row r="30" spans="2:6" x14ac:dyDescent="0.25">
      <c r="B30" s="1" t="s">
        <v>11</v>
      </c>
      <c r="C30" s="2" t="s">
        <v>26</v>
      </c>
    </row>
  </sheetData>
  <sheetProtection password="DD7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P19" sqref="P19"/>
    </sheetView>
  </sheetViews>
  <sheetFormatPr baseColWidth="10" defaultRowHeight="14.4" x14ac:dyDescent="0.3"/>
  <sheetData>
    <row r="1" spans="1:1" x14ac:dyDescent="0.3">
      <c r="A1" s="83" t="s">
        <v>58</v>
      </c>
    </row>
    <row r="2" spans="1:1" x14ac:dyDescent="0.3">
      <c r="A2" s="83">
        <v>0</v>
      </c>
    </row>
    <row r="3" spans="1:1" x14ac:dyDescent="0.3">
      <c r="A3" s="83">
        <v>1</v>
      </c>
    </row>
    <row r="4" spans="1:1" x14ac:dyDescent="0.3">
      <c r="A4" s="83">
        <v>2</v>
      </c>
    </row>
    <row r="5" spans="1:1" x14ac:dyDescent="0.3">
      <c r="A5" s="83">
        <v>3</v>
      </c>
    </row>
    <row r="6" spans="1:1" x14ac:dyDescent="0.3">
      <c r="A6" s="83">
        <v>4</v>
      </c>
    </row>
    <row r="7" spans="1:1" x14ac:dyDescent="0.3">
      <c r="A7" s="8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06"/>
  <sheetViews>
    <sheetView workbookViewId="0">
      <selection activeCell="A7" sqref="A7"/>
    </sheetView>
  </sheetViews>
  <sheetFormatPr baseColWidth="10" defaultColWidth="11.44140625" defaultRowHeight="13.8" x14ac:dyDescent="0.3"/>
  <cols>
    <col min="1" max="1" width="15" style="15" customWidth="1"/>
    <col min="2" max="2" width="31.109375" style="15" customWidth="1"/>
    <col min="3" max="3" width="32.44140625" style="15" customWidth="1"/>
    <col min="4" max="4" width="44.5546875" style="15" hidden="1" customWidth="1"/>
    <col min="5" max="6" width="12.6640625" style="15" customWidth="1"/>
    <col min="7" max="16384" width="11.44140625" style="15"/>
  </cols>
  <sheetData>
    <row r="1" spans="1:6" ht="22.5" customHeight="1" x14ac:dyDescent="0.3">
      <c r="A1" s="112" t="s">
        <v>44</v>
      </c>
      <c r="B1" s="112"/>
      <c r="C1" s="112"/>
      <c r="D1" s="112"/>
      <c r="E1" s="112"/>
      <c r="F1" s="112"/>
    </row>
    <row r="2" spans="1:6" ht="22.5" customHeight="1" x14ac:dyDescent="0.3">
      <c r="A2" s="112" t="s">
        <v>27</v>
      </c>
      <c r="B2" s="112"/>
      <c r="C2" s="112"/>
      <c r="D2" s="112"/>
      <c r="E2" s="112"/>
      <c r="F2" s="112"/>
    </row>
    <row r="3" spans="1:6" ht="12" customHeight="1" x14ac:dyDescent="0.3">
      <c r="A3" s="16"/>
      <c r="B3" s="16"/>
      <c r="C3" s="16"/>
      <c r="D3" s="16"/>
      <c r="E3" s="16"/>
      <c r="F3" s="16"/>
    </row>
    <row r="4" spans="1:6" s="17" customFormat="1" ht="27.75" customHeight="1" x14ac:dyDescent="0.3">
      <c r="A4" s="113" t="s">
        <v>65</v>
      </c>
      <c r="B4" s="113" t="s">
        <v>0</v>
      </c>
      <c r="C4" s="113" t="s">
        <v>42</v>
      </c>
      <c r="D4" s="113" t="s">
        <v>15</v>
      </c>
      <c r="E4" s="113" t="s">
        <v>8</v>
      </c>
      <c r="F4" s="113"/>
    </row>
    <row r="5" spans="1:6" s="17" customFormat="1" ht="15" customHeight="1" x14ac:dyDescent="0.3">
      <c r="A5" s="114"/>
      <c r="B5" s="114"/>
      <c r="C5" s="114"/>
      <c r="D5" s="114"/>
      <c r="E5" s="21" t="s">
        <v>14</v>
      </c>
      <c r="F5" s="22" t="s">
        <v>9</v>
      </c>
    </row>
    <row r="6" spans="1:6" ht="21" customHeight="1" x14ac:dyDescent="0.3">
      <c r="A6" s="77">
        <v>1</v>
      </c>
      <c r="B6" s="78" t="s">
        <v>28</v>
      </c>
      <c r="C6" s="78" t="s">
        <v>43</v>
      </c>
      <c r="D6" s="78" t="s">
        <v>16</v>
      </c>
      <c r="E6" s="79">
        <v>75</v>
      </c>
      <c r="F6" s="77">
        <f>E6*15/100</f>
        <v>11.25</v>
      </c>
    </row>
    <row r="7" spans="1:6" x14ac:dyDescent="0.3">
      <c r="A7" s="11"/>
      <c r="B7" s="12"/>
      <c r="C7" s="12"/>
      <c r="D7" s="12"/>
      <c r="E7" s="10"/>
      <c r="F7" s="62">
        <f>ROUND(E7*15/100,2)</f>
        <v>0</v>
      </c>
    </row>
    <row r="8" spans="1:6" x14ac:dyDescent="0.3">
      <c r="A8" s="13"/>
      <c r="B8" s="8"/>
      <c r="C8" s="8"/>
      <c r="D8" s="8"/>
      <c r="E8" s="7"/>
      <c r="F8" s="63">
        <f t="shared" ref="F8:F36" si="0">ROUND(E8*15/100,2)</f>
        <v>0</v>
      </c>
    </row>
    <row r="9" spans="1:6" x14ac:dyDescent="0.3">
      <c r="A9" s="13"/>
      <c r="B9" s="8"/>
      <c r="C9" s="8"/>
      <c r="D9" s="8"/>
      <c r="E9" s="7"/>
      <c r="F9" s="63">
        <f t="shared" si="0"/>
        <v>0</v>
      </c>
    </row>
    <row r="10" spans="1:6" x14ac:dyDescent="0.3">
      <c r="A10" s="13"/>
      <c r="B10" s="8"/>
      <c r="C10" s="8"/>
      <c r="D10" s="8"/>
      <c r="E10" s="7"/>
      <c r="F10" s="63">
        <f t="shared" si="0"/>
        <v>0</v>
      </c>
    </row>
    <row r="11" spans="1:6" x14ac:dyDescent="0.3">
      <c r="A11" s="13"/>
      <c r="B11" s="8"/>
      <c r="C11" s="8"/>
      <c r="D11" s="8"/>
      <c r="E11" s="7"/>
      <c r="F11" s="63">
        <f t="shared" si="0"/>
        <v>0</v>
      </c>
    </row>
    <row r="12" spans="1:6" x14ac:dyDescent="0.3">
      <c r="A12" s="13"/>
      <c r="B12" s="8"/>
      <c r="C12" s="8"/>
      <c r="D12" s="8"/>
      <c r="E12" s="7"/>
      <c r="F12" s="63">
        <f t="shared" si="0"/>
        <v>0</v>
      </c>
    </row>
    <row r="13" spans="1:6" x14ac:dyDescent="0.3">
      <c r="A13" s="13"/>
      <c r="B13" s="8"/>
      <c r="C13" s="8"/>
      <c r="D13" s="8"/>
      <c r="E13" s="7"/>
      <c r="F13" s="63">
        <f t="shared" si="0"/>
        <v>0</v>
      </c>
    </row>
    <row r="14" spans="1:6" x14ac:dyDescent="0.3">
      <c r="A14" s="13"/>
      <c r="B14" s="8"/>
      <c r="C14" s="8"/>
      <c r="D14" s="8"/>
      <c r="E14" s="7"/>
      <c r="F14" s="63">
        <f t="shared" si="0"/>
        <v>0</v>
      </c>
    </row>
    <row r="15" spans="1:6" x14ac:dyDescent="0.3">
      <c r="A15" s="13"/>
      <c r="B15" s="8"/>
      <c r="C15" s="8"/>
      <c r="D15" s="8"/>
      <c r="E15" s="7"/>
      <c r="F15" s="63">
        <f t="shared" si="0"/>
        <v>0</v>
      </c>
    </row>
    <row r="16" spans="1:6" x14ac:dyDescent="0.3">
      <c r="A16" s="13"/>
      <c r="B16" s="8"/>
      <c r="C16" s="8"/>
      <c r="D16" s="8"/>
      <c r="E16" s="7"/>
      <c r="F16" s="63">
        <f t="shared" si="0"/>
        <v>0</v>
      </c>
    </row>
    <row r="17" spans="1:6" x14ac:dyDescent="0.3">
      <c r="A17" s="13"/>
      <c r="B17" s="8"/>
      <c r="C17" s="8"/>
      <c r="D17" s="8"/>
      <c r="E17" s="7"/>
      <c r="F17" s="63">
        <f t="shared" si="0"/>
        <v>0</v>
      </c>
    </row>
    <row r="18" spans="1:6" x14ac:dyDescent="0.3">
      <c r="A18" s="13"/>
      <c r="B18" s="8"/>
      <c r="C18" s="8"/>
      <c r="D18" s="8"/>
      <c r="E18" s="7"/>
      <c r="F18" s="63">
        <f t="shared" si="0"/>
        <v>0</v>
      </c>
    </row>
    <row r="19" spans="1:6" x14ac:dyDescent="0.3">
      <c r="A19" s="13"/>
      <c r="B19" s="8"/>
      <c r="C19" s="8"/>
      <c r="D19" s="8"/>
      <c r="E19" s="7"/>
      <c r="F19" s="63">
        <f t="shared" si="0"/>
        <v>0</v>
      </c>
    </row>
    <row r="20" spans="1:6" x14ac:dyDescent="0.3">
      <c r="A20" s="13"/>
      <c r="B20" s="8"/>
      <c r="C20" s="8"/>
      <c r="D20" s="8"/>
      <c r="E20" s="7"/>
      <c r="F20" s="63">
        <f t="shared" si="0"/>
        <v>0</v>
      </c>
    </row>
    <row r="21" spans="1:6" x14ac:dyDescent="0.3">
      <c r="A21" s="13"/>
      <c r="B21" s="8"/>
      <c r="C21" s="8"/>
      <c r="D21" s="8"/>
      <c r="E21" s="7"/>
      <c r="F21" s="63">
        <f t="shared" si="0"/>
        <v>0</v>
      </c>
    </row>
    <row r="22" spans="1:6" x14ac:dyDescent="0.3">
      <c r="A22" s="13"/>
      <c r="B22" s="8"/>
      <c r="C22" s="8"/>
      <c r="D22" s="8"/>
      <c r="E22" s="7"/>
      <c r="F22" s="63">
        <f t="shared" si="0"/>
        <v>0</v>
      </c>
    </row>
    <row r="23" spans="1:6" x14ac:dyDescent="0.3">
      <c r="A23" s="13"/>
      <c r="B23" s="8"/>
      <c r="C23" s="8"/>
      <c r="D23" s="8"/>
      <c r="E23" s="7"/>
      <c r="F23" s="63">
        <f t="shared" si="0"/>
        <v>0</v>
      </c>
    </row>
    <row r="24" spans="1:6" x14ac:dyDescent="0.3">
      <c r="A24" s="13"/>
      <c r="B24" s="8"/>
      <c r="C24" s="8"/>
      <c r="D24" s="8"/>
      <c r="E24" s="7"/>
      <c r="F24" s="63">
        <f t="shared" si="0"/>
        <v>0</v>
      </c>
    </row>
    <row r="25" spans="1:6" x14ac:dyDescent="0.3">
      <c r="A25" s="13"/>
      <c r="B25" s="8"/>
      <c r="C25" s="8"/>
      <c r="D25" s="8"/>
      <c r="E25" s="7"/>
      <c r="F25" s="63">
        <f t="shared" si="0"/>
        <v>0</v>
      </c>
    </row>
    <row r="26" spans="1:6" x14ac:dyDescent="0.3">
      <c r="A26" s="13"/>
      <c r="B26" s="8"/>
      <c r="C26" s="8"/>
      <c r="D26" s="8"/>
      <c r="E26" s="7"/>
      <c r="F26" s="63">
        <f t="shared" si="0"/>
        <v>0</v>
      </c>
    </row>
    <row r="27" spans="1:6" x14ac:dyDescent="0.3">
      <c r="A27" s="13"/>
      <c r="B27" s="8"/>
      <c r="C27" s="8"/>
      <c r="D27" s="8"/>
      <c r="E27" s="7"/>
      <c r="F27" s="63">
        <f t="shared" si="0"/>
        <v>0</v>
      </c>
    </row>
    <row r="28" spans="1:6" x14ac:dyDescent="0.3">
      <c r="A28" s="13"/>
      <c r="B28" s="8"/>
      <c r="C28" s="8"/>
      <c r="D28" s="8"/>
      <c r="E28" s="7"/>
      <c r="F28" s="63">
        <f t="shared" si="0"/>
        <v>0</v>
      </c>
    </row>
    <row r="29" spans="1:6" x14ac:dyDescent="0.3">
      <c r="A29" s="13"/>
      <c r="B29" s="8"/>
      <c r="C29" s="8"/>
      <c r="D29" s="8"/>
      <c r="E29" s="7"/>
      <c r="F29" s="63">
        <f t="shared" si="0"/>
        <v>0</v>
      </c>
    </row>
    <row r="30" spans="1:6" x14ac:dyDescent="0.3">
      <c r="A30" s="13"/>
      <c r="B30" s="8"/>
      <c r="C30" s="8"/>
      <c r="D30" s="8"/>
      <c r="E30" s="7"/>
      <c r="F30" s="63">
        <f t="shared" si="0"/>
        <v>0</v>
      </c>
    </row>
    <row r="31" spans="1:6" x14ac:dyDescent="0.3">
      <c r="A31" s="13"/>
      <c r="B31" s="8"/>
      <c r="C31" s="8"/>
      <c r="D31" s="8"/>
      <c r="E31" s="7"/>
      <c r="F31" s="63">
        <f t="shared" si="0"/>
        <v>0</v>
      </c>
    </row>
    <row r="32" spans="1:6" x14ac:dyDescent="0.3">
      <c r="A32" s="13"/>
      <c r="B32" s="8"/>
      <c r="C32" s="8"/>
      <c r="D32" s="8"/>
      <c r="E32" s="7"/>
      <c r="F32" s="63">
        <f t="shared" si="0"/>
        <v>0</v>
      </c>
    </row>
    <row r="33" spans="1:6" x14ac:dyDescent="0.3">
      <c r="A33" s="13"/>
      <c r="B33" s="8"/>
      <c r="C33" s="8"/>
      <c r="D33" s="8"/>
      <c r="E33" s="7"/>
      <c r="F33" s="63">
        <f t="shared" si="0"/>
        <v>0</v>
      </c>
    </row>
    <row r="34" spans="1:6" x14ac:dyDescent="0.3">
      <c r="A34" s="13"/>
      <c r="B34" s="8"/>
      <c r="C34" s="8"/>
      <c r="D34" s="8"/>
      <c r="E34" s="7"/>
      <c r="F34" s="63">
        <f t="shared" si="0"/>
        <v>0</v>
      </c>
    </row>
    <row r="35" spans="1:6" x14ac:dyDescent="0.3">
      <c r="A35" s="13"/>
      <c r="B35" s="8"/>
      <c r="C35" s="8"/>
      <c r="D35" s="8"/>
      <c r="E35" s="7"/>
      <c r="F35" s="63">
        <f t="shared" si="0"/>
        <v>0</v>
      </c>
    </row>
    <row r="36" spans="1:6" x14ac:dyDescent="0.3">
      <c r="A36" s="13"/>
      <c r="B36" s="8"/>
      <c r="C36" s="8"/>
      <c r="D36" s="8"/>
      <c r="E36" s="7"/>
      <c r="F36" s="63">
        <f t="shared" si="0"/>
        <v>0</v>
      </c>
    </row>
    <row r="37" spans="1:6" x14ac:dyDescent="0.3">
      <c r="A37" s="13"/>
      <c r="B37" s="8"/>
      <c r="C37" s="8"/>
      <c r="D37" s="8"/>
      <c r="E37" s="7"/>
      <c r="F37" s="63">
        <f t="shared" ref="F37:F100" si="1">ROUND(E37*15/100,2)</f>
        <v>0</v>
      </c>
    </row>
    <row r="38" spans="1:6" x14ac:dyDescent="0.3">
      <c r="A38" s="13"/>
      <c r="B38" s="8"/>
      <c r="C38" s="8"/>
      <c r="D38" s="8"/>
      <c r="E38" s="7"/>
      <c r="F38" s="63">
        <f t="shared" si="1"/>
        <v>0</v>
      </c>
    </row>
    <row r="39" spans="1:6" x14ac:dyDescent="0.3">
      <c r="A39" s="13"/>
      <c r="B39" s="8"/>
      <c r="C39" s="8"/>
      <c r="D39" s="8"/>
      <c r="E39" s="7"/>
      <c r="F39" s="63">
        <f t="shared" si="1"/>
        <v>0</v>
      </c>
    </row>
    <row r="40" spans="1:6" x14ac:dyDescent="0.3">
      <c r="A40" s="13"/>
      <c r="B40" s="8"/>
      <c r="C40" s="8"/>
      <c r="D40" s="8"/>
      <c r="E40" s="7"/>
      <c r="F40" s="63">
        <f t="shared" si="1"/>
        <v>0</v>
      </c>
    </row>
    <row r="41" spans="1:6" x14ac:dyDescent="0.3">
      <c r="A41" s="13"/>
      <c r="B41" s="8"/>
      <c r="C41" s="8"/>
      <c r="D41" s="8"/>
      <c r="E41" s="7"/>
      <c r="F41" s="63">
        <f t="shared" si="1"/>
        <v>0</v>
      </c>
    </row>
    <row r="42" spans="1:6" x14ac:dyDescent="0.3">
      <c r="A42" s="13"/>
      <c r="B42" s="8"/>
      <c r="C42" s="8"/>
      <c r="D42" s="8"/>
      <c r="E42" s="7"/>
      <c r="F42" s="63">
        <f t="shared" si="1"/>
        <v>0</v>
      </c>
    </row>
    <row r="43" spans="1:6" x14ac:dyDescent="0.3">
      <c r="A43" s="13"/>
      <c r="B43" s="8"/>
      <c r="C43" s="8"/>
      <c r="D43" s="8"/>
      <c r="E43" s="7"/>
      <c r="F43" s="63">
        <f t="shared" si="1"/>
        <v>0</v>
      </c>
    </row>
    <row r="44" spans="1:6" x14ac:dyDescent="0.3">
      <c r="A44" s="13"/>
      <c r="B44" s="8"/>
      <c r="C44" s="8"/>
      <c r="D44" s="8"/>
      <c r="E44" s="7"/>
      <c r="F44" s="63">
        <f t="shared" si="1"/>
        <v>0</v>
      </c>
    </row>
    <row r="45" spans="1:6" x14ac:dyDescent="0.3">
      <c r="A45" s="13"/>
      <c r="B45" s="8"/>
      <c r="C45" s="8"/>
      <c r="D45" s="8"/>
      <c r="E45" s="7"/>
      <c r="F45" s="63">
        <f t="shared" si="1"/>
        <v>0</v>
      </c>
    </row>
    <row r="46" spans="1:6" x14ac:dyDescent="0.3">
      <c r="A46" s="13"/>
      <c r="B46" s="8"/>
      <c r="C46" s="8"/>
      <c r="D46" s="8"/>
      <c r="E46" s="7"/>
      <c r="F46" s="63">
        <f t="shared" si="1"/>
        <v>0</v>
      </c>
    </row>
    <row r="47" spans="1:6" x14ac:dyDescent="0.3">
      <c r="A47" s="13"/>
      <c r="B47" s="8"/>
      <c r="C47" s="8"/>
      <c r="D47" s="8"/>
      <c r="E47" s="7"/>
      <c r="F47" s="63">
        <f t="shared" si="1"/>
        <v>0</v>
      </c>
    </row>
    <row r="48" spans="1:6" x14ac:dyDescent="0.3">
      <c r="A48" s="13"/>
      <c r="B48" s="8"/>
      <c r="C48" s="8"/>
      <c r="D48" s="8"/>
      <c r="E48" s="7"/>
      <c r="F48" s="63">
        <f t="shared" si="1"/>
        <v>0</v>
      </c>
    </row>
    <row r="49" spans="1:6" x14ac:dyDescent="0.3">
      <c r="A49" s="13"/>
      <c r="B49" s="8"/>
      <c r="C49" s="8"/>
      <c r="D49" s="8"/>
      <c r="E49" s="7"/>
      <c r="F49" s="63">
        <f t="shared" si="1"/>
        <v>0</v>
      </c>
    </row>
    <row r="50" spans="1:6" x14ac:dyDescent="0.3">
      <c r="A50" s="13"/>
      <c r="B50" s="8"/>
      <c r="C50" s="8"/>
      <c r="D50" s="8"/>
      <c r="E50" s="7"/>
      <c r="F50" s="63">
        <f t="shared" si="1"/>
        <v>0</v>
      </c>
    </row>
    <row r="51" spans="1:6" x14ac:dyDescent="0.3">
      <c r="A51" s="13"/>
      <c r="B51" s="8"/>
      <c r="C51" s="8"/>
      <c r="D51" s="8"/>
      <c r="E51" s="7"/>
      <c r="F51" s="63">
        <f t="shared" si="1"/>
        <v>0</v>
      </c>
    </row>
    <row r="52" spans="1:6" x14ac:dyDescent="0.3">
      <c r="A52" s="13"/>
      <c r="B52" s="8"/>
      <c r="C52" s="8"/>
      <c r="D52" s="8"/>
      <c r="E52" s="7"/>
      <c r="F52" s="63">
        <f t="shared" si="1"/>
        <v>0</v>
      </c>
    </row>
    <row r="53" spans="1:6" x14ac:dyDescent="0.3">
      <c r="A53" s="13"/>
      <c r="B53" s="8"/>
      <c r="C53" s="8"/>
      <c r="D53" s="8"/>
      <c r="E53" s="7"/>
      <c r="F53" s="63">
        <f t="shared" si="1"/>
        <v>0</v>
      </c>
    </row>
    <row r="54" spans="1:6" x14ac:dyDescent="0.3">
      <c r="A54" s="13"/>
      <c r="B54" s="8"/>
      <c r="C54" s="8"/>
      <c r="D54" s="8"/>
      <c r="E54" s="7"/>
      <c r="F54" s="63">
        <f t="shared" si="1"/>
        <v>0</v>
      </c>
    </row>
    <row r="55" spans="1:6" x14ac:dyDescent="0.3">
      <c r="A55" s="13"/>
      <c r="B55" s="8"/>
      <c r="C55" s="8"/>
      <c r="D55" s="8"/>
      <c r="E55" s="7"/>
      <c r="F55" s="63">
        <f t="shared" si="1"/>
        <v>0</v>
      </c>
    </row>
    <row r="56" spans="1:6" x14ac:dyDescent="0.3">
      <c r="A56" s="13"/>
      <c r="B56" s="8"/>
      <c r="C56" s="8"/>
      <c r="D56" s="8"/>
      <c r="E56" s="7"/>
      <c r="F56" s="63">
        <f t="shared" si="1"/>
        <v>0</v>
      </c>
    </row>
    <row r="57" spans="1:6" x14ac:dyDescent="0.3">
      <c r="A57" s="13"/>
      <c r="B57" s="8"/>
      <c r="C57" s="8"/>
      <c r="D57" s="8"/>
      <c r="E57" s="7"/>
      <c r="F57" s="63">
        <f t="shared" si="1"/>
        <v>0</v>
      </c>
    </row>
    <row r="58" spans="1:6" x14ac:dyDescent="0.3">
      <c r="A58" s="13"/>
      <c r="B58" s="8"/>
      <c r="C58" s="8"/>
      <c r="D58" s="8"/>
      <c r="E58" s="7"/>
      <c r="F58" s="63">
        <f t="shared" si="1"/>
        <v>0</v>
      </c>
    </row>
    <row r="59" spans="1:6" x14ac:dyDescent="0.3">
      <c r="A59" s="13"/>
      <c r="B59" s="8"/>
      <c r="C59" s="8"/>
      <c r="D59" s="8"/>
      <c r="E59" s="7"/>
      <c r="F59" s="63">
        <f t="shared" si="1"/>
        <v>0</v>
      </c>
    </row>
    <row r="60" spans="1:6" x14ac:dyDescent="0.3">
      <c r="A60" s="13"/>
      <c r="B60" s="8"/>
      <c r="C60" s="8"/>
      <c r="D60" s="8"/>
      <c r="E60" s="7"/>
      <c r="F60" s="63">
        <f t="shared" si="1"/>
        <v>0</v>
      </c>
    </row>
    <row r="61" spans="1:6" x14ac:dyDescent="0.3">
      <c r="A61" s="13"/>
      <c r="B61" s="8"/>
      <c r="C61" s="8"/>
      <c r="D61" s="8"/>
      <c r="E61" s="7"/>
      <c r="F61" s="63">
        <f t="shared" si="1"/>
        <v>0</v>
      </c>
    </row>
    <row r="62" spans="1:6" x14ac:dyDescent="0.3">
      <c r="A62" s="13"/>
      <c r="B62" s="8"/>
      <c r="C62" s="8"/>
      <c r="D62" s="8"/>
      <c r="E62" s="7"/>
      <c r="F62" s="63">
        <f t="shared" si="1"/>
        <v>0</v>
      </c>
    </row>
    <row r="63" spans="1:6" x14ac:dyDescent="0.3">
      <c r="A63" s="13"/>
      <c r="B63" s="8"/>
      <c r="C63" s="8"/>
      <c r="D63" s="8"/>
      <c r="E63" s="7"/>
      <c r="F63" s="63">
        <f t="shared" si="1"/>
        <v>0</v>
      </c>
    </row>
    <row r="64" spans="1:6" x14ac:dyDescent="0.3">
      <c r="A64" s="13"/>
      <c r="B64" s="8"/>
      <c r="C64" s="8"/>
      <c r="D64" s="8"/>
      <c r="E64" s="7"/>
      <c r="F64" s="63">
        <f t="shared" si="1"/>
        <v>0</v>
      </c>
    </row>
    <row r="65" spans="1:6" x14ac:dyDescent="0.3">
      <c r="A65" s="13"/>
      <c r="B65" s="8"/>
      <c r="C65" s="8"/>
      <c r="D65" s="8"/>
      <c r="E65" s="7"/>
      <c r="F65" s="63">
        <f t="shared" si="1"/>
        <v>0</v>
      </c>
    </row>
    <row r="66" spans="1:6" x14ac:dyDescent="0.3">
      <c r="A66" s="13"/>
      <c r="B66" s="8"/>
      <c r="C66" s="8"/>
      <c r="D66" s="8"/>
      <c r="E66" s="7"/>
      <c r="F66" s="63">
        <f t="shared" si="1"/>
        <v>0</v>
      </c>
    </row>
    <row r="67" spans="1:6" x14ac:dyDescent="0.3">
      <c r="A67" s="13"/>
      <c r="B67" s="8"/>
      <c r="C67" s="8"/>
      <c r="D67" s="8"/>
      <c r="E67" s="7"/>
      <c r="F67" s="63">
        <f t="shared" si="1"/>
        <v>0</v>
      </c>
    </row>
    <row r="68" spans="1:6" x14ac:dyDescent="0.3">
      <c r="A68" s="13"/>
      <c r="B68" s="8"/>
      <c r="C68" s="8"/>
      <c r="D68" s="8"/>
      <c r="E68" s="7"/>
      <c r="F68" s="63">
        <f t="shared" si="1"/>
        <v>0</v>
      </c>
    </row>
    <row r="69" spans="1:6" x14ac:dyDescent="0.3">
      <c r="A69" s="13"/>
      <c r="B69" s="8"/>
      <c r="C69" s="8"/>
      <c r="D69" s="8"/>
      <c r="E69" s="7"/>
      <c r="F69" s="63">
        <f t="shared" si="1"/>
        <v>0</v>
      </c>
    </row>
    <row r="70" spans="1:6" x14ac:dyDescent="0.3">
      <c r="A70" s="13"/>
      <c r="B70" s="8"/>
      <c r="C70" s="8"/>
      <c r="D70" s="8"/>
      <c r="E70" s="7"/>
      <c r="F70" s="63">
        <f t="shared" si="1"/>
        <v>0</v>
      </c>
    </row>
    <row r="71" spans="1:6" x14ac:dyDescent="0.3">
      <c r="A71" s="13"/>
      <c r="B71" s="8"/>
      <c r="C71" s="8"/>
      <c r="D71" s="8"/>
      <c r="E71" s="7"/>
      <c r="F71" s="63">
        <f t="shared" si="1"/>
        <v>0</v>
      </c>
    </row>
    <row r="72" spans="1:6" x14ac:dyDescent="0.3">
      <c r="A72" s="13"/>
      <c r="B72" s="8"/>
      <c r="C72" s="8"/>
      <c r="D72" s="8"/>
      <c r="E72" s="7"/>
      <c r="F72" s="63">
        <f t="shared" si="1"/>
        <v>0</v>
      </c>
    </row>
    <row r="73" spans="1:6" x14ac:dyDescent="0.3">
      <c r="A73" s="13"/>
      <c r="B73" s="8"/>
      <c r="C73" s="8"/>
      <c r="D73" s="8"/>
      <c r="E73" s="7"/>
      <c r="F73" s="63">
        <f t="shared" si="1"/>
        <v>0</v>
      </c>
    </row>
    <row r="74" spans="1:6" x14ac:dyDescent="0.3">
      <c r="A74" s="13"/>
      <c r="B74" s="8"/>
      <c r="C74" s="8"/>
      <c r="D74" s="8"/>
      <c r="E74" s="7"/>
      <c r="F74" s="63">
        <f t="shared" si="1"/>
        <v>0</v>
      </c>
    </row>
    <row r="75" spans="1:6" x14ac:dyDescent="0.3">
      <c r="A75" s="13"/>
      <c r="B75" s="8"/>
      <c r="C75" s="8"/>
      <c r="D75" s="8"/>
      <c r="E75" s="7"/>
      <c r="F75" s="63">
        <f t="shared" si="1"/>
        <v>0</v>
      </c>
    </row>
    <row r="76" spans="1:6" x14ac:dyDescent="0.3">
      <c r="A76" s="13"/>
      <c r="B76" s="8"/>
      <c r="C76" s="8"/>
      <c r="D76" s="8"/>
      <c r="E76" s="7"/>
      <c r="F76" s="63">
        <f t="shared" si="1"/>
        <v>0</v>
      </c>
    </row>
    <row r="77" spans="1:6" x14ac:dyDescent="0.3">
      <c r="A77" s="13"/>
      <c r="B77" s="8"/>
      <c r="C77" s="8"/>
      <c r="D77" s="8"/>
      <c r="E77" s="7"/>
      <c r="F77" s="63">
        <f t="shared" si="1"/>
        <v>0</v>
      </c>
    </row>
    <row r="78" spans="1:6" x14ac:dyDescent="0.3">
      <c r="A78" s="13"/>
      <c r="B78" s="8"/>
      <c r="C78" s="8"/>
      <c r="D78" s="8"/>
      <c r="E78" s="7"/>
      <c r="F78" s="63">
        <f t="shared" si="1"/>
        <v>0</v>
      </c>
    </row>
    <row r="79" spans="1:6" x14ac:dyDescent="0.3">
      <c r="A79" s="13"/>
      <c r="B79" s="8"/>
      <c r="C79" s="8"/>
      <c r="D79" s="8"/>
      <c r="E79" s="7"/>
      <c r="F79" s="63">
        <f t="shared" si="1"/>
        <v>0</v>
      </c>
    </row>
    <row r="80" spans="1:6" x14ac:dyDescent="0.3">
      <c r="A80" s="13"/>
      <c r="B80" s="8"/>
      <c r="C80" s="8"/>
      <c r="D80" s="8"/>
      <c r="E80" s="7"/>
      <c r="F80" s="63">
        <f t="shared" si="1"/>
        <v>0</v>
      </c>
    </row>
    <row r="81" spans="1:6" x14ac:dyDescent="0.3">
      <c r="A81" s="13"/>
      <c r="B81" s="8"/>
      <c r="C81" s="8"/>
      <c r="D81" s="8"/>
      <c r="E81" s="7"/>
      <c r="F81" s="63">
        <f t="shared" si="1"/>
        <v>0</v>
      </c>
    </row>
    <row r="82" spans="1:6" x14ac:dyDescent="0.3">
      <c r="A82" s="13"/>
      <c r="B82" s="8"/>
      <c r="C82" s="8"/>
      <c r="D82" s="8"/>
      <c r="E82" s="7"/>
      <c r="F82" s="63">
        <f t="shared" si="1"/>
        <v>0</v>
      </c>
    </row>
    <row r="83" spans="1:6" x14ac:dyDescent="0.3">
      <c r="A83" s="13"/>
      <c r="B83" s="8"/>
      <c r="C83" s="8"/>
      <c r="D83" s="8"/>
      <c r="E83" s="7"/>
      <c r="F83" s="63">
        <f t="shared" si="1"/>
        <v>0</v>
      </c>
    </row>
    <row r="84" spans="1:6" x14ac:dyDescent="0.3">
      <c r="A84" s="13"/>
      <c r="B84" s="8"/>
      <c r="C84" s="8"/>
      <c r="D84" s="8"/>
      <c r="E84" s="7"/>
      <c r="F84" s="63">
        <f t="shared" si="1"/>
        <v>0</v>
      </c>
    </row>
    <row r="85" spans="1:6" x14ac:dyDescent="0.3">
      <c r="A85" s="13"/>
      <c r="B85" s="8"/>
      <c r="C85" s="8"/>
      <c r="D85" s="8"/>
      <c r="E85" s="7"/>
      <c r="F85" s="63">
        <f t="shared" si="1"/>
        <v>0</v>
      </c>
    </row>
    <row r="86" spans="1:6" x14ac:dyDescent="0.3">
      <c r="A86" s="13"/>
      <c r="B86" s="8"/>
      <c r="C86" s="8"/>
      <c r="D86" s="8"/>
      <c r="E86" s="7"/>
      <c r="F86" s="63">
        <f t="shared" si="1"/>
        <v>0</v>
      </c>
    </row>
    <row r="87" spans="1:6" x14ac:dyDescent="0.3">
      <c r="A87" s="13"/>
      <c r="B87" s="8"/>
      <c r="C87" s="8"/>
      <c r="D87" s="8"/>
      <c r="E87" s="7"/>
      <c r="F87" s="63">
        <f t="shared" si="1"/>
        <v>0</v>
      </c>
    </row>
    <row r="88" spans="1:6" x14ac:dyDescent="0.3">
      <c r="A88" s="13"/>
      <c r="B88" s="8"/>
      <c r="C88" s="8"/>
      <c r="D88" s="8"/>
      <c r="E88" s="7"/>
      <c r="F88" s="63">
        <f t="shared" si="1"/>
        <v>0</v>
      </c>
    </row>
    <row r="89" spans="1:6" x14ac:dyDescent="0.3">
      <c r="A89" s="13"/>
      <c r="B89" s="8"/>
      <c r="C89" s="8"/>
      <c r="D89" s="8"/>
      <c r="E89" s="7"/>
      <c r="F89" s="63">
        <f t="shared" si="1"/>
        <v>0</v>
      </c>
    </row>
    <row r="90" spans="1:6" x14ac:dyDescent="0.3">
      <c r="A90" s="13"/>
      <c r="B90" s="8"/>
      <c r="C90" s="8"/>
      <c r="D90" s="8"/>
      <c r="E90" s="7"/>
      <c r="F90" s="63">
        <f t="shared" si="1"/>
        <v>0</v>
      </c>
    </row>
    <row r="91" spans="1:6" x14ac:dyDescent="0.3">
      <c r="A91" s="13"/>
      <c r="B91" s="8"/>
      <c r="C91" s="8"/>
      <c r="D91" s="8"/>
      <c r="E91" s="7"/>
      <c r="F91" s="63">
        <f t="shared" si="1"/>
        <v>0</v>
      </c>
    </row>
    <row r="92" spans="1:6" x14ac:dyDescent="0.3">
      <c r="A92" s="13"/>
      <c r="B92" s="8"/>
      <c r="C92" s="8"/>
      <c r="D92" s="8"/>
      <c r="E92" s="7"/>
      <c r="F92" s="63">
        <f t="shared" si="1"/>
        <v>0</v>
      </c>
    </row>
    <row r="93" spans="1:6" x14ac:dyDescent="0.3">
      <c r="A93" s="13"/>
      <c r="B93" s="8"/>
      <c r="C93" s="8"/>
      <c r="D93" s="8"/>
      <c r="E93" s="7"/>
      <c r="F93" s="63">
        <f t="shared" si="1"/>
        <v>0</v>
      </c>
    </row>
    <row r="94" spans="1:6" x14ac:dyDescent="0.3">
      <c r="A94" s="13"/>
      <c r="B94" s="8"/>
      <c r="C94" s="8"/>
      <c r="D94" s="8"/>
      <c r="E94" s="7"/>
      <c r="F94" s="63">
        <f t="shared" si="1"/>
        <v>0</v>
      </c>
    </row>
    <row r="95" spans="1:6" x14ac:dyDescent="0.3">
      <c r="A95" s="13"/>
      <c r="B95" s="8"/>
      <c r="C95" s="8"/>
      <c r="D95" s="8"/>
      <c r="E95" s="7"/>
      <c r="F95" s="63">
        <f t="shared" si="1"/>
        <v>0</v>
      </c>
    </row>
    <row r="96" spans="1:6" x14ac:dyDescent="0.3">
      <c r="A96" s="13"/>
      <c r="B96" s="8"/>
      <c r="C96" s="8"/>
      <c r="D96" s="8"/>
      <c r="E96" s="7"/>
      <c r="F96" s="63">
        <f t="shared" si="1"/>
        <v>0</v>
      </c>
    </row>
    <row r="97" spans="1:6" x14ac:dyDescent="0.3">
      <c r="A97" s="13"/>
      <c r="B97" s="8"/>
      <c r="C97" s="8"/>
      <c r="D97" s="8"/>
      <c r="E97" s="7"/>
      <c r="F97" s="63">
        <f t="shared" si="1"/>
        <v>0</v>
      </c>
    </row>
    <row r="98" spans="1:6" x14ac:dyDescent="0.3">
      <c r="A98" s="13"/>
      <c r="B98" s="8"/>
      <c r="C98" s="8"/>
      <c r="D98" s="8"/>
      <c r="E98" s="7"/>
      <c r="F98" s="63">
        <f t="shared" si="1"/>
        <v>0</v>
      </c>
    </row>
    <row r="99" spans="1:6" x14ac:dyDescent="0.3">
      <c r="A99" s="13"/>
      <c r="B99" s="8"/>
      <c r="C99" s="8"/>
      <c r="D99" s="8"/>
      <c r="E99" s="7"/>
      <c r="F99" s="63">
        <f t="shared" si="1"/>
        <v>0</v>
      </c>
    </row>
    <row r="100" spans="1:6" x14ac:dyDescent="0.3">
      <c r="A100" s="13"/>
      <c r="B100" s="8"/>
      <c r="C100" s="8"/>
      <c r="D100" s="8"/>
      <c r="E100" s="7"/>
      <c r="F100" s="63">
        <f t="shared" si="1"/>
        <v>0</v>
      </c>
    </row>
    <row r="101" spans="1:6" x14ac:dyDescent="0.3">
      <c r="A101" s="13"/>
      <c r="B101" s="8"/>
      <c r="C101" s="8"/>
      <c r="D101" s="8"/>
      <c r="E101" s="7"/>
      <c r="F101" s="63">
        <f t="shared" ref="F101:F106" si="2">ROUND(E101*15/100,2)</f>
        <v>0</v>
      </c>
    </row>
    <row r="102" spans="1:6" x14ac:dyDescent="0.3">
      <c r="A102" s="13"/>
      <c r="B102" s="8"/>
      <c r="C102" s="8"/>
      <c r="D102" s="8"/>
      <c r="E102" s="7"/>
      <c r="F102" s="63">
        <f t="shared" si="2"/>
        <v>0</v>
      </c>
    </row>
    <row r="103" spans="1:6" x14ac:dyDescent="0.3">
      <c r="A103" s="13"/>
      <c r="B103" s="8"/>
      <c r="C103" s="8"/>
      <c r="D103" s="8"/>
      <c r="E103" s="7"/>
      <c r="F103" s="63">
        <f t="shared" si="2"/>
        <v>0</v>
      </c>
    </row>
    <row r="104" spans="1:6" x14ac:dyDescent="0.3">
      <c r="A104" s="13"/>
      <c r="B104" s="8"/>
      <c r="C104" s="8"/>
      <c r="D104" s="8"/>
      <c r="E104" s="7"/>
      <c r="F104" s="63">
        <f t="shared" si="2"/>
        <v>0</v>
      </c>
    </row>
    <row r="105" spans="1:6" x14ac:dyDescent="0.3">
      <c r="A105" s="13"/>
      <c r="B105" s="8"/>
      <c r="C105" s="8"/>
      <c r="D105" s="8"/>
      <c r="E105" s="7"/>
      <c r="F105" s="63">
        <f t="shared" si="2"/>
        <v>0</v>
      </c>
    </row>
    <row r="106" spans="1:6" x14ac:dyDescent="0.3">
      <c r="A106" s="14"/>
      <c r="B106" s="18"/>
      <c r="C106" s="18"/>
      <c r="D106" s="18"/>
      <c r="E106" s="19"/>
      <c r="F106" s="64">
        <f t="shared" si="2"/>
        <v>0</v>
      </c>
    </row>
  </sheetData>
  <sheetProtection password="DD70" sheet="1" objects="1" scenarios="1"/>
  <mergeCells count="7">
    <mergeCell ref="A2:F2"/>
    <mergeCell ref="E4:F4"/>
    <mergeCell ref="A1:F1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Q108"/>
  <sheetViews>
    <sheetView topLeftCell="B1" zoomScaleNormal="100" workbookViewId="0">
      <selection activeCell="F9" sqref="F9"/>
    </sheetView>
  </sheetViews>
  <sheetFormatPr baseColWidth="10" defaultColWidth="11.44140625" defaultRowHeight="13.8" x14ac:dyDescent="0.3"/>
  <cols>
    <col min="1" max="1" width="11.44140625" style="15" hidden="1" customWidth="1"/>
    <col min="2" max="2" width="11.44140625" style="15"/>
    <col min="3" max="4" width="29.33203125" style="15" customWidth="1"/>
    <col min="5" max="5" width="37.5546875" style="15" hidden="1" customWidth="1"/>
    <col min="6" max="8" width="20.77734375" style="15" customWidth="1"/>
    <col min="9" max="9" width="13.109375" style="52" customWidth="1"/>
    <col min="10" max="11" width="21.77734375" style="52" customWidth="1"/>
    <col min="12" max="12" width="21.77734375" style="15" customWidth="1"/>
    <col min="13" max="13" width="13.109375" style="52" customWidth="1"/>
    <col min="14" max="14" width="11.6640625" style="15" customWidth="1"/>
    <col min="15" max="15" width="12.6640625" style="15" customWidth="1"/>
    <col min="16" max="16" width="16.44140625" style="15" customWidth="1"/>
    <col min="17" max="17" width="11.6640625" style="15" customWidth="1"/>
    <col min="18" max="16384" width="11.44140625" style="15"/>
  </cols>
  <sheetData>
    <row r="1" spans="1:17" ht="21.75" customHeight="1" x14ac:dyDescent="0.3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2.8" x14ac:dyDescent="0.3">
      <c r="B2" s="119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8.2" x14ac:dyDescent="0.3">
      <c r="B3" s="121" t="s">
        <v>53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21" x14ac:dyDescent="0.3">
      <c r="B4" s="122" t="s">
        <v>41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9.2" x14ac:dyDescent="0.3">
      <c r="B5" s="125" t="s">
        <v>27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7.399999999999999" x14ac:dyDescent="0.3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31.5" customHeight="1" x14ac:dyDescent="0.3">
      <c r="A7" s="115" t="s">
        <v>3</v>
      </c>
      <c r="B7" s="123" t="s">
        <v>4</v>
      </c>
      <c r="C7" s="123" t="s">
        <v>0</v>
      </c>
      <c r="D7" s="117" t="s">
        <v>42</v>
      </c>
      <c r="E7" s="117" t="s">
        <v>15</v>
      </c>
      <c r="F7" s="126" t="s">
        <v>1</v>
      </c>
      <c r="G7" s="127"/>
      <c r="H7" s="127"/>
      <c r="I7" s="128"/>
      <c r="J7" s="126" t="s">
        <v>2</v>
      </c>
      <c r="K7" s="127"/>
      <c r="L7" s="127"/>
      <c r="M7" s="128"/>
      <c r="N7" s="97" t="s">
        <v>7</v>
      </c>
      <c r="O7" s="97" t="s">
        <v>19</v>
      </c>
      <c r="P7" s="117" t="s">
        <v>23</v>
      </c>
      <c r="Q7" s="117" t="s">
        <v>3</v>
      </c>
    </row>
    <row r="8" spans="1:17" ht="60" customHeight="1" x14ac:dyDescent="0.3">
      <c r="A8" s="116"/>
      <c r="B8" s="124"/>
      <c r="C8" s="124"/>
      <c r="D8" s="118"/>
      <c r="E8" s="118"/>
      <c r="F8" s="80" t="s">
        <v>55</v>
      </c>
      <c r="G8" s="81" t="s">
        <v>56</v>
      </c>
      <c r="H8" s="82" t="s">
        <v>57</v>
      </c>
      <c r="I8" s="89" t="s">
        <v>5</v>
      </c>
      <c r="J8" s="91" t="s">
        <v>55</v>
      </c>
      <c r="K8" s="92" t="s">
        <v>56</v>
      </c>
      <c r="L8" s="93" t="s">
        <v>57</v>
      </c>
      <c r="M8" s="89" t="s">
        <v>6</v>
      </c>
      <c r="N8" s="98">
        <f>MAX($N$9:$N$108)</f>
        <v>0</v>
      </c>
      <c r="O8" s="90" t="s">
        <v>45</v>
      </c>
      <c r="P8" s="118"/>
      <c r="Q8" s="118"/>
    </row>
    <row r="9" spans="1:17" ht="22.5" customHeight="1" x14ac:dyDescent="0.3">
      <c r="A9" s="51">
        <f>Q9</f>
        <v>0</v>
      </c>
      <c r="B9" s="52">
        <f>'Rapport écrit 1er cycle'!A7</f>
        <v>0</v>
      </c>
      <c r="C9" s="15" t="e">
        <f>VLOOKUP($B9,'Rapport écrit 1er cycle'!$A$7:$F$106,2,FALSE)</f>
        <v>#N/A</v>
      </c>
      <c r="D9" s="53" t="e">
        <f>VLOOKUP($B9,'Rapport écrit 1er cycle'!$A$7:$F$106,3,FALSE)</f>
        <v>#N/A</v>
      </c>
      <c r="E9" s="54" t="e">
        <f>VLOOKUP($B9,'Rapport écrit 1er cycle'!$A$7:$F$106,4,FALSE)</f>
        <v>#N/A</v>
      </c>
      <c r="F9" s="84"/>
      <c r="G9" s="10"/>
      <c r="H9" s="84"/>
      <c r="I9" s="87">
        <f>IF(F9="X",0,(F9*10))+IF(G9="X",0,(G9*20))+IF(H9="X",0,(H9*30))</f>
        <v>0</v>
      </c>
      <c r="J9" s="84"/>
      <c r="K9" s="84"/>
      <c r="L9" s="94"/>
      <c r="M9" s="55">
        <f>IF(J9="X",0,(J9*10))+IF(K9="X",0,(K9*20))+IF(L9="X",0,(L9*30))</f>
        <v>0</v>
      </c>
      <c r="N9" s="99">
        <f>$I9+$M9</f>
        <v>0</v>
      </c>
      <c r="O9" s="100" t="e">
        <f>VLOOKUP($B9,'Rapport écrit 1er cycle'!$A$7:$F$106,6,FALSE)</f>
        <v>#N/A</v>
      </c>
      <c r="P9" s="103"/>
      <c r="Q9" s="56">
        <f>IFERROR((85*$N9/N8+$O9)+IF(P9="",0,1/P9/1000),0)</f>
        <v>0</v>
      </c>
    </row>
    <row r="10" spans="1:17" ht="22.5" customHeight="1" x14ac:dyDescent="0.3">
      <c r="A10" s="51">
        <f t="shared" ref="A10:A38" si="0">Q10</f>
        <v>0</v>
      </c>
      <c r="B10" s="52">
        <f>'Rapport écrit 1er cycle'!A8</f>
        <v>0</v>
      </c>
      <c r="C10" s="15" t="e">
        <f>VLOOKUP($B10,'Rapport écrit 1er cycle'!$A$7:$F$106,2,FALSE)</f>
        <v>#N/A</v>
      </c>
      <c r="D10" s="53" t="e">
        <f>VLOOKUP($B10,'Rapport écrit 1er cycle'!$A$7:$F$106,3,FALSE)</f>
        <v>#N/A</v>
      </c>
      <c r="E10" s="54" t="e">
        <f>VLOOKUP($B10,'Rapport écrit 1er cycle'!$A$7:$F$106,4,FALSE)</f>
        <v>#N/A</v>
      </c>
      <c r="F10" s="85"/>
      <c r="G10" s="7"/>
      <c r="H10" s="85"/>
      <c r="I10" s="87">
        <f t="shared" ref="I10:I73" si="1">IF(F10="X",0,(F10*10))+IF(G10="X",0,(G10*20))+IF(H10="X",0,(H10*30))</f>
        <v>0</v>
      </c>
      <c r="J10" s="85"/>
      <c r="K10" s="85"/>
      <c r="L10" s="95"/>
      <c r="M10" s="55">
        <f t="shared" ref="M10:M73" si="2">IF(J10="X",0,(J10*10))+IF(K10="X",0,(K10*20))+IF(L10="X",0,(L10*30))</f>
        <v>0</v>
      </c>
      <c r="N10" s="99">
        <f t="shared" ref="N10:N40" si="3">$I10+$M10</f>
        <v>0</v>
      </c>
      <c r="O10" s="100" t="e">
        <f>VLOOKUP($B10,'Rapport écrit 1er cycle'!$A$7:$F$106,6,FALSE)</f>
        <v>#N/A</v>
      </c>
      <c r="P10" s="103"/>
      <c r="Q10" s="56">
        <f>IFERROR((85*$N10/N8+$O10)+IF(P10="",0,1/P10/1000),0)</f>
        <v>0</v>
      </c>
    </row>
    <row r="11" spans="1:17" ht="22.5" customHeight="1" x14ac:dyDescent="0.3">
      <c r="A11" s="51">
        <f t="shared" si="0"/>
        <v>0</v>
      </c>
      <c r="B11" s="52">
        <f>'Rapport écrit 1er cycle'!A9</f>
        <v>0</v>
      </c>
      <c r="C11" s="15" t="e">
        <f>VLOOKUP($B11,'Rapport écrit 1er cycle'!$A$7:$F$106,2,FALSE)</f>
        <v>#N/A</v>
      </c>
      <c r="D11" s="53" t="e">
        <f>VLOOKUP($B11,'Rapport écrit 1er cycle'!$A$7:$F$106,3,FALSE)</f>
        <v>#N/A</v>
      </c>
      <c r="E11" s="54" t="e">
        <f>VLOOKUP($B11,'Rapport écrit 1er cycle'!$A$7:$F$106,4,FALSE)</f>
        <v>#N/A</v>
      </c>
      <c r="F11" s="85"/>
      <c r="G11" s="7"/>
      <c r="H11" s="85"/>
      <c r="I11" s="87">
        <f t="shared" si="1"/>
        <v>0</v>
      </c>
      <c r="J11" s="85"/>
      <c r="K11" s="85"/>
      <c r="L11" s="95"/>
      <c r="M11" s="55">
        <f t="shared" si="2"/>
        <v>0</v>
      </c>
      <c r="N11" s="99">
        <f t="shared" si="3"/>
        <v>0</v>
      </c>
      <c r="O11" s="100" t="e">
        <f>VLOOKUP($B11,'Rapport écrit 1er cycle'!$A$7:$F$106,6,FALSE)</f>
        <v>#N/A</v>
      </c>
      <c r="P11" s="103"/>
      <c r="Q11" s="56">
        <f>IFERROR((85*$N11/N8+$O11)+IF(P11="",0,1/P11/1000),0)</f>
        <v>0</v>
      </c>
    </row>
    <row r="12" spans="1:17" ht="22.5" customHeight="1" x14ac:dyDescent="0.3">
      <c r="A12" s="51">
        <f t="shared" si="0"/>
        <v>0</v>
      </c>
      <c r="B12" s="52">
        <f>'Rapport écrit 1er cycle'!A10</f>
        <v>0</v>
      </c>
      <c r="C12" s="15" t="e">
        <f>VLOOKUP($B12,'Rapport écrit 1er cycle'!$A$7:$F$106,2,FALSE)</f>
        <v>#N/A</v>
      </c>
      <c r="D12" s="53" t="e">
        <f>VLOOKUP($B12,'Rapport écrit 1er cycle'!$A$7:$F$106,3,FALSE)</f>
        <v>#N/A</v>
      </c>
      <c r="E12" s="54" t="e">
        <f>VLOOKUP($B12,'Rapport écrit 1er cycle'!$A$7:$F$106,4,FALSE)</f>
        <v>#N/A</v>
      </c>
      <c r="F12" s="85"/>
      <c r="G12" s="7"/>
      <c r="H12" s="85"/>
      <c r="I12" s="87">
        <f t="shared" si="1"/>
        <v>0</v>
      </c>
      <c r="J12" s="85"/>
      <c r="K12" s="85"/>
      <c r="L12" s="95"/>
      <c r="M12" s="55">
        <f t="shared" si="2"/>
        <v>0</v>
      </c>
      <c r="N12" s="99">
        <f t="shared" si="3"/>
        <v>0</v>
      </c>
      <c r="O12" s="100" t="e">
        <f>VLOOKUP($B12,'Rapport écrit 1er cycle'!$A$7:$F$106,6,FALSE)</f>
        <v>#N/A</v>
      </c>
      <c r="P12" s="103"/>
      <c r="Q12" s="56">
        <f>IFERROR((85*$N12/N8+$O12)+IF(P12="",0,1/P12/1000),0)</f>
        <v>0</v>
      </c>
    </row>
    <row r="13" spans="1:17" ht="22.5" customHeight="1" x14ac:dyDescent="0.3">
      <c r="A13" s="51">
        <f t="shared" si="0"/>
        <v>0</v>
      </c>
      <c r="B13" s="52">
        <f>'Rapport écrit 1er cycle'!A11</f>
        <v>0</v>
      </c>
      <c r="C13" s="15" t="e">
        <f>VLOOKUP($B13,'Rapport écrit 1er cycle'!$A$7:$F$106,2,FALSE)</f>
        <v>#N/A</v>
      </c>
      <c r="D13" s="53" t="e">
        <f>VLOOKUP($B13,'Rapport écrit 1er cycle'!$A$7:$F$106,3,FALSE)</f>
        <v>#N/A</v>
      </c>
      <c r="E13" s="54" t="e">
        <f>VLOOKUP($B13,'Rapport écrit 1er cycle'!$A$7:$F$106,4,FALSE)</f>
        <v>#N/A</v>
      </c>
      <c r="F13" s="85"/>
      <c r="G13" s="7"/>
      <c r="H13" s="85"/>
      <c r="I13" s="87">
        <f t="shared" si="1"/>
        <v>0</v>
      </c>
      <c r="J13" s="85"/>
      <c r="K13" s="85"/>
      <c r="L13" s="95"/>
      <c r="M13" s="55">
        <f t="shared" si="2"/>
        <v>0</v>
      </c>
      <c r="N13" s="99">
        <f t="shared" si="3"/>
        <v>0</v>
      </c>
      <c r="O13" s="100" t="e">
        <f>VLOOKUP($B13,'Rapport écrit 1er cycle'!$A$7:$F$106,6,FALSE)</f>
        <v>#N/A</v>
      </c>
      <c r="P13" s="103"/>
      <c r="Q13" s="56">
        <f>IFERROR((85*$N13/N8+$O13)+IF(P13="",0,1/P13/1000),0)</f>
        <v>0</v>
      </c>
    </row>
    <row r="14" spans="1:17" ht="22.5" customHeight="1" x14ac:dyDescent="0.3">
      <c r="A14" s="51">
        <f t="shared" si="0"/>
        <v>0</v>
      </c>
      <c r="B14" s="52">
        <f>'Rapport écrit 1er cycle'!A12</f>
        <v>0</v>
      </c>
      <c r="C14" s="15" t="e">
        <f>VLOOKUP($B14,'Rapport écrit 1er cycle'!$A$7:$F$106,2,FALSE)</f>
        <v>#N/A</v>
      </c>
      <c r="D14" s="53" t="e">
        <f>VLOOKUP($B14,'Rapport écrit 1er cycle'!$A$7:$F$106,3,FALSE)</f>
        <v>#N/A</v>
      </c>
      <c r="E14" s="54" t="e">
        <f>VLOOKUP($B14,'Rapport écrit 1er cycle'!$A$7:$F$106,4,FALSE)</f>
        <v>#N/A</v>
      </c>
      <c r="F14" s="85"/>
      <c r="G14" s="7"/>
      <c r="H14" s="85"/>
      <c r="I14" s="87">
        <f t="shared" si="1"/>
        <v>0</v>
      </c>
      <c r="J14" s="85"/>
      <c r="K14" s="85"/>
      <c r="L14" s="95"/>
      <c r="M14" s="55">
        <f t="shared" si="2"/>
        <v>0</v>
      </c>
      <c r="N14" s="99">
        <f t="shared" si="3"/>
        <v>0</v>
      </c>
      <c r="O14" s="100" t="e">
        <f>VLOOKUP($B14,'Rapport écrit 1er cycle'!$A$7:$F$106,6,FALSE)</f>
        <v>#N/A</v>
      </c>
      <c r="P14" s="103"/>
      <c r="Q14" s="56">
        <f>IFERROR((85*$N14/N8+$O14)+IF(P14="",0,1/P14/1000),0)</f>
        <v>0</v>
      </c>
    </row>
    <row r="15" spans="1:17" ht="22.5" customHeight="1" x14ac:dyDescent="0.3">
      <c r="A15" s="51">
        <f t="shared" si="0"/>
        <v>0</v>
      </c>
      <c r="B15" s="52">
        <f>'Rapport écrit 1er cycle'!A13</f>
        <v>0</v>
      </c>
      <c r="C15" s="15" t="e">
        <f>VLOOKUP($B15,'Rapport écrit 1er cycle'!$A$7:$F$106,2,FALSE)</f>
        <v>#N/A</v>
      </c>
      <c r="D15" s="53" t="e">
        <f>VLOOKUP($B15,'Rapport écrit 1er cycle'!$A$7:$F$106,3,FALSE)</f>
        <v>#N/A</v>
      </c>
      <c r="E15" s="54" t="e">
        <f>VLOOKUP($B15,'Rapport écrit 1er cycle'!$A$7:$F$106,4,FALSE)</f>
        <v>#N/A</v>
      </c>
      <c r="F15" s="85"/>
      <c r="G15" s="7"/>
      <c r="H15" s="85"/>
      <c r="I15" s="87">
        <f t="shared" si="1"/>
        <v>0</v>
      </c>
      <c r="J15" s="85"/>
      <c r="K15" s="85"/>
      <c r="L15" s="95"/>
      <c r="M15" s="55">
        <f t="shared" si="2"/>
        <v>0</v>
      </c>
      <c r="N15" s="99">
        <f t="shared" si="3"/>
        <v>0</v>
      </c>
      <c r="O15" s="100" t="e">
        <f>VLOOKUP($B15,'Rapport écrit 1er cycle'!$A$7:$F$106,6,FALSE)</f>
        <v>#N/A</v>
      </c>
      <c r="P15" s="103"/>
      <c r="Q15" s="56">
        <f>IFERROR((85*$N15/N8+$O15)+IF(P15="",0,1/P15/1000),0)</f>
        <v>0</v>
      </c>
    </row>
    <row r="16" spans="1:17" ht="22.5" customHeight="1" x14ac:dyDescent="0.3">
      <c r="A16" s="51">
        <f t="shared" si="0"/>
        <v>0</v>
      </c>
      <c r="B16" s="52">
        <f>'Rapport écrit 1er cycle'!A14</f>
        <v>0</v>
      </c>
      <c r="C16" s="15" t="e">
        <f>VLOOKUP($B16,'Rapport écrit 1er cycle'!$A$7:$F$106,2,FALSE)</f>
        <v>#N/A</v>
      </c>
      <c r="D16" s="53" t="e">
        <f>VLOOKUP($B16,'Rapport écrit 1er cycle'!$A$7:$F$106,3,FALSE)</f>
        <v>#N/A</v>
      </c>
      <c r="E16" s="54" t="e">
        <f>VLOOKUP($B16,'Rapport écrit 1er cycle'!$A$7:$F$106,4,FALSE)</f>
        <v>#N/A</v>
      </c>
      <c r="F16" s="85"/>
      <c r="G16" s="7"/>
      <c r="H16" s="85"/>
      <c r="I16" s="87">
        <f t="shared" si="1"/>
        <v>0</v>
      </c>
      <c r="J16" s="85"/>
      <c r="K16" s="85"/>
      <c r="L16" s="95"/>
      <c r="M16" s="55">
        <f t="shared" si="2"/>
        <v>0</v>
      </c>
      <c r="N16" s="99">
        <f t="shared" si="3"/>
        <v>0</v>
      </c>
      <c r="O16" s="100" t="e">
        <f>VLOOKUP($B16,'Rapport écrit 1er cycle'!$A$7:$F$106,6,FALSE)</f>
        <v>#N/A</v>
      </c>
      <c r="P16" s="103"/>
      <c r="Q16" s="56">
        <f>IFERROR((85*$N16/N8+$O16)+IF(P16="",0,1/P16/1000),0)</f>
        <v>0</v>
      </c>
    </row>
    <row r="17" spans="1:17" ht="22.5" customHeight="1" x14ac:dyDescent="0.3">
      <c r="A17" s="51">
        <f t="shared" si="0"/>
        <v>0</v>
      </c>
      <c r="B17" s="52">
        <f>'Rapport écrit 1er cycle'!A15</f>
        <v>0</v>
      </c>
      <c r="C17" s="15" t="e">
        <f>VLOOKUP($B17,'Rapport écrit 1er cycle'!$A$7:$F$106,2,FALSE)</f>
        <v>#N/A</v>
      </c>
      <c r="D17" s="53" t="e">
        <f>VLOOKUP($B17,'Rapport écrit 1er cycle'!$A$7:$F$106,3,FALSE)</f>
        <v>#N/A</v>
      </c>
      <c r="E17" s="54" t="e">
        <f>VLOOKUP($B17,'Rapport écrit 1er cycle'!$A$7:$F$106,4,FALSE)</f>
        <v>#N/A</v>
      </c>
      <c r="F17" s="85"/>
      <c r="G17" s="7"/>
      <c r="H17" s="85"/>
      <c r="I17" s="87">
        <f t="shared" si="1"/>
        <v>0</v>
      </c>
      <c r="J17" s="85"/>
      <c r="K17" s="85"/>
      <c r="L17" s="95"/>
      <c r="M17" s="55">
        <f t="shared" si="2"/>
        <v>0</v>
      </c>
      <c r="N17" s="99">
        <f t="shared" si="3"/>
        <v>0</v>
      </c>
      <c r="O17" s="100" t="e">
        <f>VLOOKUP($B17,'Rapport écrit 1er cycle'!$A$7:$F$106,6,FALSE)</f>
        <v>#N/A</v>
      </c>
      <c r="P17" s="103"/>
      <c r="Q17" s="56">
        <f>IFERROR((85*$N17/N8+$O17)+IF(P17="",0,1/P17/1000),0)</f>
        <v>0</v>
      </c>
    </row>
    <row r="18" spans="1:17" ht="22.5" customHeight="1" x14ac:dyDescent="0.3">
      <c r="A18" s="51">
        <f t="shared" si="0"/>
        <v>0</v>
      </c>
      <c r="B18" s="52">
        <f>'Rapport écrit 1er cycle'!A16</f>
        <v>0</v>
      </c>
      <c r="C18" s="15" t="e">
        <f>VLOOKUP($B18,'Rapport écrit 1er cycle'!$A$7:$F$106,2,FALSE)</f>
        <v>#N/A</v>
      </c>
      <c r="D18" s="53" t="e">
        <f>VLOOKUP($B18,'Rapport écrit 1er cycle'!$A$7:$F$106,3,FALSE)</f>
        <v>#N/A</v>
      </c>
      <c r="E18" s="54" t="e">
        <f>VLOOKUP($B18,'Rapport écrit 1er cycle'!$A$7:$F$106,4,FALSE)</f>
        <v>#N/A</v>
      </c>
      <c r="F18" s="85"/>
      <c r="G18" s="7"/>
      <c r="H18" s="85"/>
      <c r="I18" s="87">
        <f t="shared" si="1"/>
        <v>0</v>
      </c>
      <c r="J18" s="85"/>
      <c r="K18" s="85"/>
      <c r="L18" s="95"/>
      <c r="M18" s="55">
        <f t="shared" si="2"/>
        <v>0</v>
      </c>
      <c r="N18" s="99">
        <f t="shared" si="3"/>
        <v>0</v>
      </c>
      <c r="O18" s="100" t="e">
        <f>VLOOKUP($B18,'Rapport écrit 1er cycle'!$A$7:$F$106,6,FALSE)</f>
        <v>#N/A</v>
      </c>
      <c r="P18" s="103"/>
      <c r="Q18" s="56">
        <f>IFERROR((85*$N18/N8+$O18)+IF(P18="",0,1/P18/1000),0)</f>
        <v>0</v>
      </c>
    </row>
    <row r="19" spans="1:17" ht="22.5" customHeight="1" x14ac:dyDescent="0.3">
      <c r="A19" s="51">
        <f t="shared" si="0"/>
        <v>0</v>
      </c>
      <c r="B19" s="52">
        <f>'Rapport écrit 1er cycle'!A17</f>
        <v>0</v>
      </c>
      <c r="C19" s="15" t="e">
        <f>VLOOKUP($B19,'Rapport écrit 1er cycle'!$A$7:$F$106,2,FALSE)</f>
        <v>#N/A</v>
      </c>
      <c r="D19" s="53" t="e">
        <f>VLOOKUP($B19,'Rapport écrit 1er cycle'!$A$7:$F$106,3,FALSE)</f>
        <v>#N/A</v>
      </c>
      <c r="E19" s="54" t="e">
        <f>VLOOKUP($B19,'Rapport écrit 1er cycle'!$A$7:$F$106,4,FALSE)</f>
        <v>#N/A</v>
      </c>
      <c r="F19" s="85"/>
      <c r="G19" s="7"/>
      <c r="H19" s="85"/>
      <c r="I19" s="87">
        <f t="shared" si="1"/>
        <v>0</v>
      </c>
      <c r="J19" s="85"/>
      <c r="K19" s="85"/>
      <c r="L19" s="95"/>
      <c r="M19" s="55">
        <f t="shared" si="2"/>
        <v>0</v>
      </c>
      <c r="N19" s="99">
        <f t="shared" si="3"/>
        <v>0</v>
      </c>
      <c r="O19" s="100" t="e">
        <f>VLOOKUP($B19,'Rapport écrit 1er cycle'!$A$7:$F$106,6,FALSE)</f>
        <v>#N/A</v>
      </c>
      <c r="P19" s="103"/>
      <c r="Q19" s="56">
        <f>IFERROR((85*$N19/N8+$O19)+IF(P19="",0,1/P19/1000),0)</f>
        <v>0</v>
      </c>
    </row>
    <row r="20" spans="1:17" ht="22.5" customHeight="1" x14ac:dyDescent="0.3">
      <c r="A20" s="51">
        <f t="shared" si="0"/>
        <v>0</v>
      </c>
      <c r="B20" s="52">
        <f>'Rapport écrit 1er cycle'!A18</f>
        <v>0</v>
      </c>
      <c r="C20" s="15" t="e">
        <f>VLOOKUP($B20,'Rapport écrit 1er cycle'!$A$7:$F$106,2,FALSE)</f>
        <v>#N/A</v>
      </c>
      <c r="D20" s="53" t="e">
        <f>VLOOKUP($B20,'Rapport écrit 1er cycle'!$A$7:$F$106,3,FALSE)</f>
        <v>#N/A</v>
      </c>
      <c r="E20" s="54" t="e">
        <f>VLOOKUP($B20,'Rapport écrit 1er cycle'!$A$7:$F$106,4,FALSE)</f>
        <v>#N/A</v>
      </c>
      <c r="F20" s="85"/>
      <c r="G20" s="7"/>
      <c r="H20" s="85"/>
      <c r="I20" s="87">
        <f t="shared" si="1"/>
        <v>0</v>
      </c>
      <c r="J20" s="85"/>
      <c r="K20" s="85"/>
      <c r="L20" s="95"/>
      <c r="M20" s="55">
        <f t="shared" si="2"/>
        <v>0</v>
      </c>
      <c r="N20" s="99">
        <f t="shared" si="3"/>
        <v>0</v>
      </c>
      <c r="O20" s="100" t="e">
        <f>VLOOKUP($B20,'Rapport écrit 1er cycle'!$A$7:$F$106,6,FALSE)</f>
        <v>#N/A</v>
      </c>
      <c r="P20" s="103"/>
      <c r="Q20" s="56">
        <f>IFERROR((85*$N20/N8+$O20)+IF(P20="",0,1/P20/1000),0)</f>
        <v>0</v>
      </c>
    </row>
    <row r="21" spans="1:17" ht="22.5" customHeight="1" x14ac:dyDescent="0.3">
      <c r="A21" s="51">
        <f t="shared" si="0"/>
        <v>0</v>
      </c>
      <c r="B21" s="52">
        <f>'Rapport écrit 1er cycle'!A19</f>
        <v>0</v>
      </c>
      <c r="C21" s="15" t="e">
        <f>VLOOKUP($B21,'Rapport écrit 1er cycle'!$A$7:$F$106,2,FALSE)</f>
        <v>#N/A</v>
      </c>
      <c r="D21" s="53" t="e">
        <f>VLOOKUP($B21,'Rapport écrit 1er cycle'!$A$7:$F$106,3,FALSE)</f>
        <v>#N/A</v>
      </c>
      <c r="E21" s="54" t="e">
        <f>VLOOKUP($B21,'Rapport écrit 1er cycle'!$A$7:$F$106,4,FALSE)</f>
        <v>#N/A</v>
      </c>
      <c r="F21" s="85"/>
      <c r="G21" s="7"/>
      <c r="H21" s="85"/>
      <c r="I21" s="87">
        <f t="shared" si="1"/>
        <v>0</v>
      </c>
      <c r="J21" s="85"/>
      <c r="K21" s="85"/>
      <c r="L21" s="95"/>
      <c r="M21" s="55">
        <f t="shared" si="2"/>
        <v>0</v>
      </c>
      <c r="N21" s="99">
        <f t="shared" si="3"/>
        <v>0</v>
      </c>
      <c r="O21" s="100" t="e">
        <f>VLOOKUP($B21,'Rapport écrit 1er cycle'!$A$7:$F$106,6,FALSE)</f>
        <v>#N/A</v>
      </c>
      <c r="P21" s="103"/>
      <c r="Q21" s="56">
        <f>IFERROR((85*$N21/N8+$O21)+IF(P21="",0,1/P21/1000),0)</f>
        <v>0</v>
      </c>
    </row>
    <row r="22" spans="1:17" ht="22.5" customHeight="1" x14ac:dyDescent="0.3">
      <c r="A22" s="51">
        <f t="shared" si="0"/>
        <v>0</v>
      </c>
      <c r="B22" s="52">
        <f>'Rapport écrit 1er cycle'!A20</f>
        <v>0</v>
      </c>
      <c r="C22" s="15" t="e">
        <f>VLOOKUP($B22,'Rapport écrit 1er cycle'!$A$7:$F$106,2,FALSE)</f>
        <v>#N/A</v>
      </c>
      <c r="D22" s="53" t="e">
        <f>VLOOKUP($B22,'Rapport écrit 1er cycle'!$A$7:$F$106,3,FALSE)</f>
        <v>#N/A</v>
      </c>
      <c r="E22" s="54" t="e">
        <f>VLOOKUP($B22,'Rapport écrit 1er cycle'!$A$7:$F$106,4,FALSE)</f>
        <v>#N/A</v>
      </c>
      <c r="F22" s="85"/>
      <c r="G22" s="7"/>
      <c r="H22" s="85"/>
      <c r="I22" s="87">
        <f t="shared" si="1"/>
        <v>0</v>
      </c>
      <c r="J22" s="85"/>
      <c r="K22" s="85"/>
      <c r="L22" s="95"/>
      <c r="M22" s="55">
        <f t="shared" si="2"/>
        <v>0</v>
      </c>
      <c r="N22" s="99">
        <f t="shared" si="3"/>
        <v>0</v>
      </c>
      <c r="O22" s="100" t="e">
        <f>VLOOKUP($B22,'Rapport écrit 1er cycle'!$A$7:$F$106,6,FALSE)</f>
        <v>#N/A</v>
      </c>
      <c r="P22" s="103"/>
      <c r="Q22" s="56">
        <f>IFERROR((85*$N22/N8+$O22)+IF(P22="",0,1/P22/1000),0)</f>
        <v>0</v>
      </c>
    </row>
    <row r="23" spans="1:17" ht="22.5" customHeight="1" x14ac:dyDescent="0.3">
      <c r="A23" s="51">
        <f t="shared" si="0"/>
        <v>0</v>
      </c>
      <c r="B23" s="52">
        <f>'Rapport écrit 1er cycle'!A21</f>
        <v>0</v>
      </c>
      <c r="C23" s="15" t="e">
        <f>VLOOKUP($B23,'Rapport écrit 1er cycle'!$A$7:$F$106,2,FALSE)</f>
        <v>#N/A</v>
      </c>
      <c r="D23" s="53" t="e">
        <f>VLOOKUP($B23,'Rapport écrit 1er cycle'!$A$7:$F$106,3,FALSE)</f>
        <v>#N/A</v>
      </c>
      <c r="E23" s="54" t="e">
        <f>VLOOKUP($B23,'Rapport écrit 1er cycle'!$A$7:$F$106,4,FALSE)</f>
        <v>#N/A</v>
      </c>
      <c r="F23" s="85"/>
      <c r="G23" s="7"/>
      <c r="H23" s="85"/>
      <c r="I23" s="87">
        <f t="shared" si="1"/>
        <v>0</v>
      </c>
      <c r="J23" s="85"/>
      <c r="K23" s="85"/>
      <c r="L23" s="95"/>
      <c r="M23" s="55">
        <f t="shared" si="2"/>
        <v>0</v>
      </c>
      <c r="N23" s="99">
        <f t="shared" si="3"/>
        <v>0</v>
      </c>
      <c r="O23" s="100" t="e">
        <f>VLOOKUP($B23,'Rapport écrit 1er cycle'!$A$7:$F$106,6,FALSE)</f>
        <v>#N/A</v>
      </c>
      <c r="P23" s="103"/>
      <c r="Q23" s="56">
        <f>IFERROR((85*$N23/N8+$O23)+IF(P23="",0,1/P23/1000),0)</f>
        <v>0</v>
      </c>
    </row>
    <row r="24" spans="1:17" ht="22.5" customHeight="1" x14ac:dyDescent="0.3">
      <c r="A24" s="51">
        <f t="shared" si="0"/>
        <v>0</v>
      </c>
      <c r="B24" s="52">
        <f>'Rapport écrit 1er cycle'!A22</f>
        <v>0</v>
      </c>
      <c r="C24" s="15" t="e">
        <f>VLOOKUP($B24,'Rapport écrit 1er cycle'!$A$7:$F$106,2,FALSE)</f>
        <v>#N/A</v>
      </c>
      <c r="D24" s="53" t="e">
        <f>VLOOKUP($B24,'Rapport écrit 1er cycle'!$A$7:$F$106,3,FALSE)</f>
        <v>#N/A</v>
      </c>
      <c r="E24" s="54" t="e">
        <f>VLOOKUP($B24,'Rapport écrit 1er cycle'!$A$7:$F$106,4,FALSE)</f>
        <v>#N/A</v>
      </c>
      <c r="F24" s="85"/>
      <c r="G24" s="7"/>
      <c r="H24" s="85"/>
      <c r="I24" s="87">
        <f t="shared" si="1"/>
        <v>0</v>
      </c>
      <c r="J24" s="85"/>
      <c r="K24" s="85"/>
      <c r="L24" s="95"/>
      <c r="M24" s="55">
        <f t="shared" si="2"/>
        <v>0</v>
      </c>
      <c r="N24" s="99">
        <f t="shared" si="3"/>
        <v>0</v>
      </c>
      <c r="O24" s="100" t="e">
        <f>VLOOKUP($B24,'Rapport écrit 1er cycle'!$A$7:$F$106,6,FALSE)</f>
        <v>#N/A</v>
      </c>
      <c r="P24" s="103"/>
      <c r="Q24" s="56">
        <f>IFERROR((85*$N24/N8+$O24)+IF(P24="",0,1/P24/1000),0)</f>
        <v>0</v>
      </c>
    </row>
    <row r="25" spans="1:17" ht="22.5" customHeight="1" x14ac:dyDescent="0.3">
      <c r="A25" s="51">
        <f t="shared" si="0"/>
        <v>0</v>
      </c>
      <c r="B25" s="52">
        <f>'Rapport écrit 1er cycle'!A23</f>
        <v>0</v>
      </c>
      <c r="C25" s="15" t="e">
        <f>VLOOKUP($B25,'Rapport écrit 1er cycle'!$A$7:$F$106,2,FALSE)</f>
        <v>#N/A</v>
      </c>
      <c r="D25" s="53" t="e">
        <f>VLOOKUP($B25,'Rapport écrit 1er cycle'!$A$7:$F$106,3,FALSE)</f>
        <v>#N/A</v>
      </c>
      <c r="E25" s="54" t="e">
        <f>VLOOKUP($B25,'Rapport écrit 1er cycle'!$A$7:$F$106,4,FALSE)</f>
        <v>#N/A</v>
      </c>
      <c r="F25" s="85"/>
      <c r="G25" s="7"/>
      <c r="H25" s="85"/>
      <c r="I25" s="87">
        <f t="shared" si="1"/>
        <v>0</v>
      </c>
      <c r="J25" s="85"/>
      <c r="K25" s="85"/>
      <c r="L25" s="95"/>
      <c r="M25" s="55">
        <f t="shared" si="2"/>
        <v>0</v>
      </c>
      <c r="N25" s="99">
        <f t="shared" si="3"/>
        <v>0</v>
      </c>
      <c r="O25" s="100" t="e">
        <f>VLOOKUP($B25,'Rapport écrit 1er cycle'!$A$7:$F$106,6,FALSE)</f>
        <v>#N/A</v>
      </c>
      <c r="P25" s="103"/>
      <c r="Q25" s="56">
        <f>IFERROR((85*$N25/N8+$O25)+IF(P25="",0,1/P25/1000),0)</f>
        <v>0</v>
      </c>
    </row>
    <row r="26" spans="1:17" ht="22.5" customHeight="1" x14ac:dyDescent="0.3">
      <c r="A26" s="51">
        <f t="shared" si="0"/>
        <v>0</v>
      </c>
      <c r="B26" s="52">
        <f>'Rapport écrit 1er cycle'!A24</f>
        <v>0</v>
      </c>
      <c r="C26" s="15" t="e">
        <f>VLOOKUP($B26,'Rapport écrit 1er cycle'!$A$7:$F$106,2,FALSE)</f>
        <v>#N/A</v>
      </c>
      <c r="D26" s="53" t="e">
        <f>VLOOKUP($B26,'Rapport écrit 1er cycle'!$A$7:$F$106,3,FALSE)</f>
        <v>#N/A</v>
      </c>
      <c r="E26" s="54" t="e">
        <f>VLOOKUP($B26,'Rapport écrit 1er cycle'!$A$7:$F$106,4,FALSE)</f>
        <v>#N/A</v>
      </c>
      <c r="F26" s="85"/>
      <c r="G26" s="7"/>
      <c r="H26" s="85"/>
      <c r="I26" s="87">
        <f t="shared" si="1"/>
        <v>0</v>
      </c>
      <c r="J26" s="85"/>
      <c r="K26" s="85"/>
      <c r="L26" s="95"/>
      <c r="M26" s="55">
        <f t="shared" si="2"/>
        <v>0</v>
      </c>
      <c r="N26" s="99">
        <f t="shared" si="3"/>
        <v>0</v>
      </c>
      <c r="O26" s="100" t="e">
        <f>VLOOKUP($B26,'Rapport écrit 1er cycle'!$A$7:$F$106,6,FALSE)</f>
        <v>#N/A</v>
      </c>
      <c r="P26" s="103"/>
      <c r="Q26" s="56">
        <f>IFERROR((85*$N26/N8+$O26)+IF(P26="",0,1/P26/1000),0)</f>
        <v>0</v>
      </c>
    </row>
    <row r="27" spans="1:17" ht="22.5" customHeight="1" x14ac:dyDescent="0.3">
      <c r="A27" s="51">
        <f t="shared" si="0"/>
        <v>0</v>
      </c>
      <c r="B27" s="52">
        <f>'Rapport écrit 1er cycle'!A25</f>
        <v>0</v>
      </c>
      <c r="C27" s="15" t="e">
        <f>VLOOKUP($B27,'Rapport écrit 1er cycle'!$A$7:$F$106,2,FALSE)</f>
        <v>#N/A</v>
      </c>
      <c r="D27" s="53" t="e">
        <f>VLOOKUP($B27,'Rapport écrit 1er cycle'!$A$7:$F$106,3,FALSE)</f>
        <v>#N/A</v>
      </c>
      <c r="E27" s="54" t="e">
        <f>VLOOKUP($B27,'Rapport écrit 1er cycle'!$A$7:$F$106,4,FALSE)</f>
        <v>#N/A</v>
      </c>
      <c r="F27" s="85"/>
      <c r="G27" s="7"/>
      <c r="H27" s="85"/>
      <c r="I27" s="87">
        <f t="shared" si="1"/>
        <v>0</v>
      </c>
      <c r="J27" s="85"/>
      <c r="K27" s="85"/>
      <c r="L27" s="95"/>
      <c r="M27" s="55">
        <f t="shared" si="2"/>
        <v>0</v>
      </c>
      <c r="N27" s="99">
        <f t="shared" si="3"/>
        <v>0</v>
      </c>
      <c r="O27" s="100" t="e">
        <f>VLOOKUP($B27,'Rapport écrit 1er cycle'!$A$7:$F$106,6,FALSE)</f>
        <v>#N/A</v>
      </c>
      <c r="P27" s="103"/>
      <c r="Q27" s="56">
        <f>IFERROR((85*$N27/N8+$O27)+IF(P27="",0,1/P27/1000),0)</f>
        <v>0</v>
      </c>
    </row>
    <row r="28" spans="1:17" ht="22.5" customHeight="1" x14ac:dyDescent="0.3">
      <c r="A28" s="51">
        <f t="shared" si="0"/>
        <v>0</v>
      </c>
      <c r="B28" s="52">
        <f>'Rapport écrit 1er cycle'!A26</f>
        <v>0</v>
      </c>
      <c r="C28" s="15" t="e">
        <f>VLOOKUP($B28,'Rapport écrit 1er cycle'!$A$7:$F$106,2,FALSE)</f>
        <v>#N/A</v>
      </c>
      <c r="D28" s="53" t="e">
        <f>VLOOKUP($B28,'Rapport écrit 1er cycle'!$A$7:$F$106,3,FALSE)</f>
        <v>#N/A</v>
      </c>
      <c r="E28" s="54" t="e">
        <f>VLOOKUP($B28,'Rapport écrit 1er cycle'!$A$7:$F$106,4,FALSE)</f>
        <v>#N/A</v>
      </c>
      <c r="F28" s="85"/>
      <c r="G28" s="7"/>
      <c r="H28" s="85"/>
      <c r="I28" s="87">
        <f t="shared" si="1"/>
        <v>0</v>
      </c>
      <c r="J28" s="85"/>
      <c r="K28" s="85"/>
      <c r="L28" s="95"/>
      <c r="M28" s="55">
        <f t="shared" si="2"/>
        <v>0</v>
      </c>
      <c r="N28" s="99">
        <f t="shared" si="3"/>
        <v>0</v>
      </c>
      <c r="O28" s="100" t="e">
        <f>VLOOKUP($B28,'Rapport écrit 1er cycle'!$A$7:$F$106,6,FALSE)</f>
        <v>#N/A</v>
      </c>
      <c r="P28" s="103"/>
      <c r="Q28" s="56">
        <f>IFERROR((85*$N28/N8+$O28)+IF(P28="",0,1/P28/1000),0)</f>
        <v>0</v>
      </c>
    </row>
    <row r="29" spans="1:17" ht="22.5" customHeight="1" x14ac:dyDescent="0.3">
      <c r="A29" s="51">
        <f t="shared" si="0"/>
        <v>0</v>
      </c>
      <c r="B29" s="52">
        <f>'Rapport écrit 1er cycle'!A27</f>
        <v>0</v>
      </c>
      <c r="C29" s="15" t="e">
        <f>VLOOKUP($B29,'Rapport écrit 1er cycle'!$A$7:$F$106,2,FALSE)</f>
        <v>#N/A</v>
      </c>
      <c r="D29" s="53" t="e">
        <f>VLOOKUP($B29,'Rapport écrit 1er cycle'!$A$7:$F$106,3,FALSE)</f>
        <v>#N/A</v>
      </c>
      <c r="E29" s="54" t="e">
        <f>VLOOKUP($B29,'Rapport écrit 1er cycle'!$A$7:$F$106,4,FALSE)</f>
        <v>#N/A</v>
      </c>
      <c r="F29" s="85"/>
      <c r="G29" s="7"/>
      <c r="H29" s="85"/>
      <c r="I29" s="87">
        <f t="shared" si="1"/>
        <v>0</v>
      </c>
      <c r="J29" s="85"/>
      <c r="K29" s="85"/>
      <c r="L29" s="95"/>
      <c r="M29" s="55">
        <f t="shared" si="2"/>
        <v>0</v>
      </c>
      <c r="N29" s="99">
        <f t="shared" si="3"/>
        <v>0</v>
      </c>
      <c r="O29" s="100" t="e">
        <f>VLOOKUP($B29,'Rapport écrit 1er cycle'!$A$7:$F$106,6,FALSE)</f>
        <v>#N/A</v>
      </c>
      <c r="P29" s="103"/>
      <c r="Q29" s="56">
        <f>IFERROR((85*$N29/N8+$O29)+IF(P29="",0,1/P29/1000),0)</f>
        <v>0</v>
      </c>
    </row>
    <row r="30" spans="1:17" ht="22.5" customHeight="1" x14ac:dyDescent="0.3">
      <c r="A30" s="51">
        <f t="shared" si="0"/>
        <v>0</v>
      </c>
      <c r="B30" s="52">
        <f>'Rapport écrit 1er cycle'!A28</f>
        <v>0</v>
      </c>
      <c r="C30" s="15" t="e">
        <f>VLOOKUP($B30,'Rapport écrit 1er cycle'!$A$7:$F$106,2,FALSE)</f>
        <v>#N/A</v>
      </c>
      <c r="D30" s="53" t="e">
        <f>VLOOKUP($B30,'Rapport écrit 1er cycle'!$A$7:$F$106,3,FALSE)</f>
        <v>#N/A</v>
      </c>
      <c r="E30" s="54" t="e">
        <f>VLOOKUP($B30,'Rapport écrit 1er cycle'!$A$7:$F$106,4,FALSE)</f>
        <v>#N/A</v>
      </c>
      <c r="F30" s="85"/>
      <c r="G30" s="7"/>
      <c r="H30" s="85"/>
      <c r="I30" s="87">
        <f t="shared" si="1"/>
        <v>0</v>
      </c>
      <c r="J30" s="85"/>
      <c r="K30" s="85"/>
      <c r="L30" s="95"/>
      <c r="M30" s="55">
        <f t="shared" si="2"/>
        <v>0</v>
      </c>
      <c r="N30" s="99">
        <f t="shared" si="3"/>
        <v>0</v>
      </c>
      <c r="O30" s="100" t="e">
        <f>VLOOKUP($B30,'Rapport écrit 1er cycle'!$A$7:$F$106,6,FALSE)</f>
        <v>#N/A</v>
      </c>
      <c r="P30" s="103"/>
      <c r="Q30" s="56">
        <f>IFERROR((85*$N30/N8+$O30)+IF(P30="",0,1/P30/1000),0)</f>
        <v>0</v>
      </c>
    </row>
    <row r="31" spans="1:17" ht="22.5" customHeight="1" x14ac:dyDescent="0.3">
      <c r="A31" s="51">
        <f t="shared" si="0"/>
        <v>0</v>
      </c>
      <c r="B31" s="52">
        <f>'Rapport écrit 1er cycle'!A29</f>
        <v>0</v>
      </c>
      <c r="C31" s="15" t="e">
        <f>VLOOKUP($B31,'Rapport écrit 1er cycle'!$A$7:$F$106,2,FALSE)</f>
        <v>#N/A</v>
      </c>
      <c r="D31" s="53" t="e">
        <f>VLOOKUP($B31,'Rapport écrit 1er cycle'!$A$7:$F$106,3,FALSE)</f>
        <v>#N/A</v>
      </c>
      <c r="E31" s="54" t="e">
        <f>VLOOKUP($B31,'Rapport écrit 1er cycle'!$A$7:$F$106,4,FALSE)</f>
        <v>#N/A</v>
      </c>
      <c r="F31" s="85"/>
      <c r="G31" s="7"/>
      <c r="H31" s="85"/>
      <c r="I31" s="87">
        <f t="shared" si="1"/>
        <v>0</v>
      </c>
      <c r="J31" s="85"/>
      <c r="K31" s="85"/>
      <c r="L31" s="95"/>
      <c r="M31" s="55">
        <f t="shared" si="2"/>
        <v>0</v>
      </c>
      <c r="N31" s="99">
        <f t="shared" si="3"/>
        <v>0</v>
      </c>
      <c r="O31" s="100" t="e">
        <f>VLOOKUP($B31,'Rapport écrit 1er cycle'!$A$7:$F$106,6,FALSE)</f>
        <v>#N/A</v>
      </c>
      <c r="P31" s="103"/>
      <c r="Q31" s="56">
        <f>IFERROR((85*$N31/N8+$O31)+IF(P31="",0,1/P31/1000),0)</f>
        <v>0</v>
      </c>
    </row>
    <row r="32" spans="1:17" ht="22.5" customHeight="1" x14ac:dyDescent="0.3">
      <c r="A32" s="51">
        <f t="shared" si="0"/>
        <v>0</v>
      </c>
      <c r="B32" s="52">
        <f>'Rapport écrit 1er cycle'!A30</f>
        <v>0</v>
      </c>
      <c r="C32" s="15" t="e">
        <f>VLOOKUP($B32,'Rapport écrit 1er cycle'!$A$7:$F$106,2,FALSE)</f>
        <v>#N/A</v>
      </c>
      <c r="D32" s="53" t="e">
        <f>VLOOKUP($B32,'Rapport écrit 1er cycle'!$A$7:$F$106,3,FALSE)</f>
        <v>#N/A</v>
      </c>
      <c r="E32" s="54" t="e">
        <f>VLOOKUP($B32,'Rapport écrit 1er cycle'!$A$7:$F$106,4,FALSE)</f>
        <v>#N/A</v>
      </c>
      <c r="F32" s="85"/>
      <c r="G32" s="7"/>
      <c r="H32" s="85"/>
      <c r="I32" s="87">
        <f t="shared" si="1"/>
        <v>0</v>
      </c>
      <c r="J32" s="85"/>
      <c r="K32" s="85"/>
      <c r="L32" s="95"/>
      <c r="M32" s="55">
        <f t="shared" si="2"/>
        <v>0</v>
      </c>
      <c r="N32" s="99">
        <f t="shared" si="3"/>
        <v>0</v>
      </c>
      <c r="O32" s="100" t="e">
        <f>VLOOKUP($B32,'Rapport écrit 1er cycle'!$A$7:$F$106,6,FALSE)</f>
        <v>#N/A</v>
      </c>
      <c r="P32" s="103"/>
      <c r="Q32" s="56">
        <f>IFERROR((85*$N32/N8+$O32)+IF(P32="",0,1/P32/1000),0)</f>
        <v>0</v>
      </c>
    </row>
    <row r="33" spans="1:17" ht="22.5" customHeight="1" x14ac:dyDescent="0.3">
      <c r="A33" s="51">
        <f t="shared" si="0"/>
        <v>0</v>
      </c>
      <c r="B33" s="52">
        <f>'Rapport écrit 1er cycle'!A31</f>
        <v>0</v>
      </c>
      <c r="C33" s="15" t="e">
        <f>VLOOKUP($B33,'Rapport écrit 1er cycle'!$A$7:$F$106,2,FALSE)</f>
        <v>#N/A</v>
      </c>
      <c r="D33" s="53" t="e">
        <f>VLOOKUP($B33,'Rapport écrit 1er cycle'!$A$7:$F$106,3,FALSE)</f>
        <v>#N/A</v>
      </c>
      <c r="E33" s="54" t="e">
        <f>VLOOKUP($B33,'Rapport écrit 1er cycle'!$A$7:$F$106,4,FALSE)</f>
        <v>#N/A</v>
      </c>
      <c r="F33" s="85"/>
      <c r="G33" s="7"/>
      <c r="H33" s="85"/>
      <c r="I33" s="87">
        <f t="shared" si="1"/>
        <v>0</v>
      </c>
      <c r="J33" s="85"/>
      <c r="K33" s="85"/>
      <c r="L33" s="95"/>
      <c r="M33" s="55">
        <f t="shared" si="2"/>
        <v>0</v>
      </c>
      <c r="N33" s="99">
        <f t="shared" si="3"/>
        <v>0</v>
      </c>
      <c r="O33" s="100" t="e">
        <f>VLOOKUP($B33,'Rapport écrit 1er cycle'!$A$7:$F$106,6,FALSE)</f>
        <v>#N/A</v>
      </c>
      <c r="P33" s="103"/>
      <c r="Q33" s="56">
        <f>IFERROR((85*$N33/N8+$O33)+IF(P33="",0,1/P33/1000),0)</f>
        <v>0</v>
      </c>
    </row>
    <row r="34" spans="1:17" ht="22.5" customHeight="1" x14ac:dyDescent="0.3">
      <c r="A34" s="51">
        <f t="shared" si="0"/>
        <v>0</v>
      </c>
      <c r="B34" s="52">
        <f>'Rapport écrit 1er cycle'!A32</f>
        <v>0</v>
      </c>
      <c r="C34" s="15" t="e">
        <f>VLOOKUP($B34,'Rapport écrit 1er cycle'!$A$7:$F$106,2,FALSE)</f>
        <v>#N/A</v>
      </c>
      <c r="D34" s="53" t="e">
        <f>VLOOKUP($B34,'Rapport écrit 1er cycle'!$A$7:$F$106,3,FALSE)</f>
        <v>#N/A</v>
      </c>
      <c r="E34" s="54" t="e">
        <f>VLOOKUP($B34,'Rapport écrit 1er cycle'!$A$7:$F$106,4,FALSE)</f>
        <v>#N/A</v>
      </c>
      <c r="F34" s="85"/>
      <c r="G34" s="7"/>
      <c r="H34" s="85"/>
      <c r="I34" s="87">
        <f t="shared" si="1"/>
        <v>0</v>
      </c>
      <c r="J34" s="85"/>
      <c r="K34" s="85"/>
      <c r="L34" s="95"/>
      <c r="M34" s="55">
        <f t="shared" si="2"/>
        <v>0</v>
      </c>
      <c r="N34" s="99">
        <f t="shared" si="3"/>
        <v>0</v>
      </c>
      <c r="O34" s="100" t="e">
        <f>VLOOKUP($B34,'Rapport écrit 1er cycle'!$A$7:$F$106,6,FALSE)</f>
        <v>#N/A</v>
      </c>
      <c r="P34" s="103"/>
      <c r="Q34" s="56">
        <f>IFERROR((85*$N34/N8+$O34)+IF(P34="",0,1/P34/1000),0)</f>
        <v>0</v>
      </c>
    </row>
    <row r="35" spans="1:17" ht="22.5" customHeight="1" x14ac:dyDescent="0.3">
      <c r="A35" s="51">
        <f t="shared" si="0"/>
        <v>0</v>
      </c>
      <c r="B35" s="52">
        <f>'Rapport écrit 1er cycle'!A33</f>
        <v>0</v>
      </c>
      <c r="C35" s="15" t="e">
        <f>VLOOKUP($B35,'Rapport écrit 1er cycle'!$A$7:$F$106,2,FALSE)</f>
        <v>#N/A</v>
      </c>
      <c r="D35" s="53" t="e">
        <f>VLOOKUP($B35,'Rapport écrit 1er cycle'!$A$7:$F$106,3,FALSE)</f>
        <v>#N/A</v>
      </c>
      <c r="E35" s="54" t="e">
        <f>VLOOKUP($B35,'Rapport écrit 1er cycle'!$A$7:$F$106,4,FALSE)</f>
        <v>#N/A</v>
      </c>
      <c r="F35" s="85"/>
      <c r="G35" s="7"/>
      <c r="H35" s="85"/>
      <c r="I35" s="87">
        <f t="shared" si="1"/>
        <v>0</v>
      </c>
      <c r="J35" s="85"/>
      <c r="K35" s="85"/>
      <c r="L35" s="95"/>
      <c r="M35" s="55">
        <f t="shared" si="2"/>
        <v>0</v>
      </c>
      <c r="N35" s="99">
        <f t="shared" si="3"/>
        <v>0</v>
      </c>
      <c r="O35" s="100" t="e">
        <f>VLOOKUP($B35,'Rapport écrit 1er cycle'!$A$7:$F$106,6,FALSE)</f>
        <v>#N/A</v>
      </c>
      <c r="P35" s="103"/>
      <c r="Q35" s="56">
        <f>IFERROR((85*$N35/N8+$O35)+IF(P35="",0,1/P35/1000),0)</f>
        <v>0</v>
      </c>
    </row>
    <row r="36" spans="1:17" ht="22.5" customHeight="1" x14ac:dyDescent="0.3">
      <c r="A36" s="51">
        <f t="shared" si="0"/>
        <v>0</v>
      </c>
      <c r="B36" s="52">
        <f>'Rapport écrit 1er cycle'!A34</f>
        <v>0</v>
      </c>
      <c r="C36" s="15" t="e">
        <f>VLOOKUP($B36,'Rapport écrit 1er cycle'!$A$7:$F$106,2,FALSE)</f>
        <v>#N/A</v>
      </c>
      <c r="D36" s="53" t="e">
        <f>VLOOKUP($B36,'Rapport écrit 1er cycle'!$A$7:$F$106,3,FALSE)</f>
        <v>#N/A</v>
      </c>
      <c r="E36" s="54" t="e">
        <f>VLOOKUP($B36,'Rapport écrit 1er cycle'!$A$7:$F$106,4,FALSE)</f>
        <v>#N/A</v>
      </c>
      <c r="F36" s="85"/>
      <c r="G36" s="7"/>
      <c r="H36" s="85"/>
      <c r="I36" s="87">
        <f t="shared" si="1"/>
        <v>0</v>
      </c>
      <c r="J36" s="85"/>
      <c r="K36" s="85"/>
      <c r="L36" s="95"/>
      <c r="M36" s="55">
        <f t="shared" si="2"/>
        <v>0</v>
      </c>
      <c r="N36" s="99">
        <f t="shared" si="3"/>
        <v>0</v>
      </c>
      <c r="O36" s="100" t="e">
        <f>VLOOKUP($B36,'Rapport écrit 1er cycle'!$A$7:$F$106,6,FALSE)</f>
        <v>#N/A</v>
      </c>
      <c r="P36" s="103"/>
      <c r="Q36" s="56">
        <f>IFERROR((85*$N36/N8+$O36)+IF(P36="",0,1/P36/1000),0)</f>
        <v>0</v>
      </c>
    </row>
    <row r="37" spans="1:17" ht="22.5" customHeight="1" x14ac:dyDescent="0.3">
      <c r="A37" s="51">
        <f t="shared" si="0"/>
        <v>0</v>
      </c>
      <c r="B37" s="52">
        <f>'Rapport écrit 1er cycle'!A35</f>
        <v>0</v>
      </c>
      <c r="C37" s="15" t="e">
        <f>VLOOKUP($B37,'Rapport écrit 1er cycle'!$A$7:$F$106,2,FALSE)</f>
        <v>#N/A</v>
      </c>
      <c r="D37" s="53" t="e">
        <f>VLOOKUP($B37,'Rapport écrit 1er cycle'!$A$7:$F$106,3,FALSE)</f>
        <v>#N/A</v>
      </c>
      <c r="E37" s="54" t="e">
        <f>VLOOKUP($B37,'Rapport écrit 1er cycle'!$A$7:$F$106,4,FALSE)</f>
        <v>#N/A</v>
      </c>
      <c r="F37" s="85"/>
      <c r="G37" s="7"/>
      <c r="H37" s="85"/>
      <c r="I37" s="87">
        <f t="shared" si="1"/>
        <v>0</v>
      </c>
      <c r="J37" s="85"/>
      <c r="K37" s="85"/>
      <c r="L37" s="95"/>
      <c r="M37" s="55">
        <f t="shared" si="2"/>
        <v>0</v>
      </c>
      <c r="N37" s="99">
        <f t="shared" si="3"/>
        <v>0</v>
      </c>
      <c r="O37" s="100" t="e">
        <f>VLOOKUP($B37,'Rapport écrit 1er cycle'!$A$7:$F$106,6,FALSE)</f>
        <v>#N/A</v>
      </c>
      <c r="P37" s="103"/>
      <c r="Q37" s="56">
        <f>IFERROR((85*$N37/N8+$O37)+IF(P37="",0,1/P37/1000),0)</f>
        <v>0</v>
      </c>
    </row>
    <row r="38" spans="1:17" ht="22.5" customHeight="1" x14ac:dyDescent="0.3">
      <c r="A38" s="51">
        <f t="shared" si="0"/>
        <v>0</v>
      </c>
      <c r="B38" s="52">
        <f>'Rapport écrit 1er cycle'!A36</f>
        <v>0</v>
      </c>
      <c r="C38" s="15" t="e">
        <f>VLOOKUP($B38,'Rapport écrit 1er cycle'!$A$7:$F$106,2,FALSE)</f>
        <v>#N/A</v>
      </c>
      <c r="D38" s="53" t="e">
        <f>VLOOKUP($B38,'Rapport écrit 1er cycle'!$A$7:$F$106,3,FALSE)</f>
        <v>#N/A</v>
      </c>
      <c r="E38" s="54" t="e">
        <f>VLOOKUP($B38,'Rapport écrit 1er cycle'!$A$7:$F$106,4,FALSE)</f>
        <v>#N/A</v>
      </c>
      <c r="F38" s="85"/>
      <c r="G38" s="7"/>
      <c r="H38" s="85"/>
      <c r="I38" s="87">
        <f t="shared" si="1"/>
        <v>0</v>
      </c>
      <c r="J38" s="85"/>
      <c r="K38" s="85"/>
      <c r="L38" s="95"/>
      <c r="M38" s="55">
        <f t="shared" si="2"/>
        <v>0</v>
      </c>
      <c r="N38" s="99">
        <f t="shared" si="3"/>
        <v>0</v>
      </c>
      <c r="O38" s="100" t="e">
        <f>VLOOKUP($B38,'Rapport écrit 1er cycle'!$A$7:$F$106,6,FALSE)</f>
        <v>#N/A</v>
      </c>
      <c r="P38" s="103"/>
      <c r="Q38" s="56">
        <f>IFERROR((85*$N38/N8+$O38)+IF(P38="",0,1/P38/1000),0)</f>
        <v>0</v>
      </c>
    </row>
    <row r="39" spans="1:17" ht="22.5" customHeight="1" x14ac:dyDescent="0.3">
      <c r="B39" s="52">
        <f>'Rapport écrit 1er cycle'!A37</f>
        <v>0</v>
      </c>
      <c r="C39" s="15" t="e">
        <f>VLOOKUP($B39,'Rapport écrit 1er cycle'!$A$7:$F$106,2,FALSE)</f>
        <v>#N/A</v>
      </c>
      <c r="D39" s="53" t="e">
        <f>VLOOKUP($B39,'Rapport écrit 1er cycle'!$A$7:$F$106,3,FALSE)</f>
        <v>#N/A</v>
      </c>
      <c r="E39" s="54" t="e">
        <f>VLOOKUP($B39,'Rapport écrit 1er cycle'!$A$7:$F$106,4,FALSE)</f>
        <v>#N/A</v>
      </c>
      <c r="F39" s="85"/>
      <c r="G39" s="7"/>
      <c r="H39" s="85"/>
      <c r="I39" s="87">
        <f t="shared" si="1"/>
        <v>0</v>
      </c>
      <c r="J39" s="85"/>
      <c r="K39" s="85"/>
      <c r="L39" s="95"/>
      <c r="M39" s="55">
        <f t="shared" si="2"/>
        <v>0</v>
      </c>
      <c r="N39" s="99">
        <f t="shared" si="3"/>
        <v>0</v>
      </c>
      <c r="O39" s="100" t="e">
        <f>VLOOKUP($B39,'Rapport écrit 1er cycle'!$A$7:$F$106,6,FALSE)</f>
        <v>#N/A</v>
      </c>
      <c r="P39" s="103"/>
      <c r="Q39" s="56">
        <f>IFERROR((85*$N39/N8+$O39)+IF(P39="",0,1/P39/1000),0)</f>
        <v>0</v>
      </c>
    </row>
    <row r="40" spans="1:17" ht="22.5" customHeight="1" x14ac:dyDescent="0.3">
      <c r="B40" s="52">
        <f>'Rapport écrit 1er cycle'!A38</f>
        <v>0</v>
      </c>
      <c r="C40" s="15" t="e">
        <f>VLOOKUP($B40,'Rapport écrit 1er cycle'!$A$7:$F$106,2,FALSE)</f>
        <v>#N/A</v>
      </c>
      <c r="D40" s="53" t="e">
        <f>VLOOKUP($B40,'Rapport écrit 1er cycle'!$A$7:$F$106,3,FALSE)</f>
        <v>#N/A</v>
      </c>
      <c r="E40" s="54" t="e">
        <f>VLOOKUP($B40,'Rapport écrit 1er cycle'!$A$7:$F$106,4,FALSE)</f>
        <v>#N/A</v>
      </c>
      <c r="F40" s="85"/>
      <c r="G40" s="7"/>
      <c r="H40" s="85"/>
      <c r="I40" s="87">
        <f t="shared" si="1"/>
        <v>0</v>
      </c>
      <c r="J40" s="85"/>
      <c r="K40" s="85"/>
      <c r="L40" s="95"/>
      <c r="M40" s="55">
        <f t="shared" si="2"/>
        <v>0</v>
      </c>
      <c r="N40" s="99">
        <f t="shared" si="3"/>
        <v>0</v>
      </c>
      <c r="O40" s="100" t="e">
        <f>VLOOKUP($B40,'Rapport écrit 1er cycle'!$A$7:$F$106,6,FALSE)</f>
        <v>#N/A</v>
      </c>
      <c r="P40" s="103"/>
      <c r="Q40" s="56">
        <f>IFERROR((85*$N40/N8+$O40)+IF(P40="",0,1/P40/1000),0)</f>
        <v>0</v>
      </c>
    </row>
    <row r="41" spans="1:17" ht="22.5" customHeight="1" x14ac:dyDescent="0.3">
      <c r="B41" s="52">
        <f>'Rapport écrit 1er cycle'!A39</f>
        <v>0</v>
      </c>
      <c r="C41" s="15" t="e">
        <f>VLOOKUP($B41,'Rapport écrit 1er cycle'!$A$7:$F$106,2,FALSE)</f>
        <v>#N/A</v>
      </c>
      <c r="D41" s="53" t="e">
        <f>VLOOKUP($B41,'Rapport écrit 1er cycle'!$A$7:$F$106,3,FALSE)</f>
        <v>#N/A</v>
      </c>
      <c r="E41" s="54" t="e">
        <f>VLOOKUP($B41,'Rapport écrit 1er cycle'!$A$7:$F$106,4,FALSE)</f>
        <v>#N/A</v>
      </c>
      <c r="F41" s="85"/>
      <c r="G41" s="7"/>
      <c r="H41" s="85"/>
      <c r="I41" s="87">
        <f t="shared" si="1"/>
        <v>0</v>
      </c>
      <c r="J41" s="85"/>
      <c r="K41" s="85"/>
      <c r="L41" s="95"/>
      <c r="M41" s="55">
        <f t="shared" si="2"/>
        <v>0</v>
      </c>
      <c r="N41" s="99">
        <f t="shared" ref="N41:N58" si="4">$I41+$M41</f>
        <v>0</v>
      </c>
      <c r="O41" s="100" t="e">
        <f>VLOOKUP($B41,'Rapport écrit 1er cycle'!$A$7:$F$106,6,FALSE)</f>
        <v>#N/A</v>
      </c>
      <c r="P41" s="103"/>
      <c r="Q41" s="56">
        <f>IFERROR((85*$N41/N8+$O41)+IF(P41="",0,1/P41/1000),0)</f>
        <v>0</v>
      </c>
    </row>
    <row r="42" spans="1:17" ht="22.5" customHeight="1" x14ac:dyDescent="0.3">
      <c r="B42" s="52">
        <f>'Rapport écrit 1er cycle'!A40</f>
        <v>0</v>
      </c>
      <c r="C42" s="15" t="e">
        <f>VLOOKUP($B42,'Rapport écrit 1er cycle'!$A$7:$F$106,2,FALSE)</f>
        <v>#N/A</v>
      </c>
      <c r="D42" s="53" t="e">
        <f>VLOOKUP($B42,'Rapport écrit 1er cycle'!$A$7:$F$106,3,FALSE)</f>
        <v>#N/A</v>
      </c>
      <c r="E42" s="54" t="e">
        <f>VLOOKUP($B42,'Rapport écrit 1er cycle'!$A$7:$F$106,4,FALSE)</f>
        <v>#N/A</v>
      </c>
      <c r="F42" s="85"/>
      <c r="G42" s="7"/>
      <c r="H42" s="85"/>
      <c r="I42" s="87">
        <f t="shared" si="1"/>
        <v>0</v>
      </c>
      <c r="J42" s="85"/>
      <c r="K42" s="85"/>
      <c r="L42" s="95"/>
      <c r="M42" s="55">
        <f t="shared" si="2"/>
        <v>0</v>
      </c>
      <c r="N42" s="99">
        <f t="shared" si="4"/>
        <v>0</v>
      </c>
      <c r="O42" s="100" t="e">
        <f>VLOOKUP($B42,'Rapport écrit 1er cycle'!$A$7:$F$106,6,FALSE)</f>
        <v>#N/A</v>
      </c>
      <c r="P42" s="103"/>
      <c r="Q42" s="56">
        <f>IFERROR((85*$N42/N8+$O42)+IF(P42="",0,1/P42/1000),0)</f>
        <v>0</v>
      </c>
    </row>
    <row r="43" spans="1:17" ht="22.5" customHeight="1" x14ac:dyDescent="0.3">
      <c r="B43" s="52">
        <f>'Rapport écrit 1er cycle'!A41</f>
        <v>0</v>
      </c>
      <c r="C43" s="15" t="e">
        <f>VLOOKUP($B43,'Rapport écrit 1er cycle'!$A$7:$F$106,2,FALSE)</f>
        <v>#N/A</v>
      </c>
      <c r="D43" s="53" t="e">
        <f>VLOOKUP($B43,'Rapport écrit 1er cycle'!$A$7:$F$106,3,FALSE)</f>
        <v>#N/A</v>
      </c>
      <c r="E43" s="54" t="e">
        <f>VLOOKUP($B43,'Rapport écrit 1er cycle'!$A$7:$F$106,4,FALSE)</f>
        <v>#N/A</v>
      </c>
      <c r="F43" s="85"/>
      <c r="G43" s="7"/>
      <c r="H43" s="85"/>
      <c r="I43" s="87">
        <f t="shared" si="1"/>
        <v>0</v>
      </c>
      <c r="J43" s="85"/>
      <c r="K43" s="85"/>
      <c r="L43" s="95"/>
      <c r="M43" s="55">
        <f t="shared" si="2"/>
        <v>0</v>
      </c>
      <c r="N43" s="99">
        <f t="shared" si="4"/>
        <v>0</v>
      </c>
      <c r="O43" s="100" t="e">
        <f>VLOOKUP($B43,'Rapport écrit 1er cycle'!$A$7:$F$106,6,FALSE)</f>
        <v>#N/A</v>
      </c>
      <c r="P43" s="103"/>
      <c r="Q43" s="56">
        <f>IFERROR((85*$N43/N8+$O43)+IF(P43="",0,1/P43/1000),0)</f>
        <v>0</v>
      </c>
    </row>
    <row r="44" spans="1:17" ht="22.5" customHeight="1" x14ac:dyDescent="0.3">
      <c r="B44" s="52">
        <f>'Rapport écrit 1er cycle'!A42</f>
        <v>0</v>
      </c>
      <c r="C44" s="15" t="e">
        <f>VLOOKUP($B44,'Rapport écrit 1er cycle'!$A$7:$F$106,2,FALSE)</f>
        <v>#N/A</v>
      </c>
      <c r="D44" s="53" t="e">
        <f>VLOOKUP($B44,'Rapport écrit 1er cycle'!$A$7:$F$106,3,FALSE)</f>
        <v>#N/A</v>
      </c>
      <c r="E44" s="54" t="e">
        <f>VLOOKUP($B44,'Rapport écrit 1er cycle'!$A$7:$F$106,4,FALSE)</f>
        <v>#N/A</v>
      </c>
      <c r="F44" s="85"/>
      <c r="G44" s="7"/>
      <c r="H44" s="85"/>
      <c r="I44" s="87">
        <f t="shared" si="1"/>
        <v>0</v>
      </c>
      <c r="J44" s="85"/>
      <c r="K44" s="85"/>
      <c r="L44" s="95"/>
      <c r="M44" s="55">
        <f t="shared" si="2"/>
        <v>0</v>
      </c>
      <c r="N44" s="99">
        <f t="shared" si="4"/>
        <v>0</v>
      </c>
      <c r="O44" s="100" t="e">
        <f>VLOOKUP($B44,'Rapport écrit 1er cycle'!$A$7:$F$106,6,FALSE)</f>
        <v>#N/A</v>
      </c>
      <c r="P44" s="103"/>
      <c r="Q44" s="56">
        <f>IFERROR((85*$N44/N8+$O44)+IF(P44="",0,1/P44/1000),0)</f>
        <v>0</v>
      </c>
    </row>
    <row r="45" spans="1:17" ht="22.5" customHeight="1" x14ac:dyDescent="0.3">
      <c r="B45" s="52">
        <f>'Rapport écrit 1er cycle'!A43</f>
        <v>0</v>
      </c>
      <c r="C45" s="15" t="e">
        <f>VLOOKUP($B45,'Rapport écrit 1er cycle'!$A$7:$F$106,2,FALSE)</f>
        <v>#N/A</v>
      </c>
      <c r="D45" s="53" t="e">
        <f>VLOOKUP($B45,'Rapport écrit 1er cycle'!$A$7:$F$106,3,FALSE)</f>
        <v>#N/A</v>
      </c>
      <c r="E45" s="54" t="e">
        <f>VLOOKUP($B45,'Rapport écrit 1er cycle'!$A$7:$F$106,4,FALSE)</f>
        <v>#N/A</v>
      </c>
      <c r="F45" s="85"/>
      <c r="G45" s="7"/>
      <c r="H45" s="85"/>
      <c r="I45" s="87">
        <f t="shared" si="1"/>
        <v>0</v>
      </c>
      <c r="J45" s="85"/>
      <c r="K45" s="85"/>
      <c r="L45" s="95"/>
      <c r="M45" s="55">
        <f t="shared" si="2"/>
        <v>0</v>
      </c>
      <c r="N45" s="99">
        <f t="shared" si="4"/>
        <v>0</v>
      </c>
      <c r="O45" s="100" t="e">
        <f>VLOOKUP($B45,'Rapport écrit 1er cycle'!$A$7:$F$106,6,FALSE)</f>
        <v>#N/A</v>
      </c>
      <c r="P45" s="103"/>
      <c r="Q45" s="56">
        <f>IFERROR((85*$N45/N8+$O45)+IF(P45="",0,1/P45/1000),0)</f>
        <v>0</v>
      </c>
    </row>
    <row r="46" spans="1:17" ht="22.5" customHeight="1" x14ac:dyDescent="0.3">
      <c r="B46" s="52">
        <f>'Rapport écrit 1er cycle'!A44</f>
        <v>0</v>
      </c>
      <c r="C46" s="15" t="e">
        <f>VLOOKUP($B46,'Rapport écrit 1er cycle'!$A$7:$F$106,2,FALSE)</f>
        <v>#N/A</v>
      </c>
      <c r="D46" s="53" t="e">
        <f>VLOOKUP($B46,'Rapport écrit 1er cycle'!$A$7:$F$106,3,FALSE)</f>
        <v>#N/A</v>
      </c>
      <c r="E46" s="54" t="e">
        <f>VLOOKUP($B46,'Rapport écrit 1er cycle'!$A$7:$F$106,4,FALSE)</f>
        <v>#N/A</v>
      </c>
      <c r="F46" s="85"/>
      <c r="G46" s="7"/>
      <c r="H46" s="85"/>
      <c r="I46" s="87">
        <f t="shared" si="1"/>
        <v>0</v>
      </c>
      <c r="J46" s="85"/>
      <c r="K46" s="85"/>
      <c r="L46" s="95"/>
      <c r="M46" s="55">
        <f t="shared" si="2"/>
        <v>0</v>
      </c>
      <c r="N46" s="99">
        <f t="shared" si="4"/>
        <v>0</v>
      </c>
      <c r="O46" s="100" t="e">
        <f>VLOOKUP($B46,'Rapport écrit 1er cycle'!$A$7:$F$106,6,FALSE)</f>
        <v>#N/A</v>
      </c>
      <c r="P46" s="103"/>
      <c r="Q46" s="56">
        <f>IFERROR((85*$N46/N8+$O46)+IF(P46="",0,1/P46/1000),0)</f>
        <v>0</v>
      </c>
    </row>
    <row r="47" spans="1:17" ht="22.5" customHeight="1" x14ac:dyDescent="0.3">
      <c r="B47" s="52">
        <f>'Rapport écrit 1er cycle'!A45</f>
        <v>0</v>
      </c>
      <c r="C47" s="15" t="e">
        <f>VLOOKUP($B47,'Rapport écrit 1er cycle'!$A$7:$F$106,2,FALSE)</f>
        <v>#N/A</v>
      </c>
      <c r="D47" s="53" t="e">
        <f>VLOOKUP($B47,'Rapport écrit 1er cycle'!$A$7:$F$106,3,FALSE)</f>
        <v>#N/A</v>
      </c>
      <c r="E47" s="54" t="e">
        <f>VLOOKUP($B47,'Rapport écrit 1er cycle'!$A$7:$F$106,4,FALSE)</f>
        <v>#N/A</v>
      </c>
      <c r="F47" s="85"/>
      <c r="G47" s="7"/>
      <c r="H47" s="85"/>
      <c r="I47" s="87">
        <f t="shared" si="1"/>
        <v>0</v>
      </c>
      <c r="J47" s="85"/>
      <c r="K47" s="85"/>
      <c r="L47" s="95"/>
      <c r="M47" s="55">
        <f t="shared" si="2"/>
        <v>0</v>
      </c>
      <c r="N47" s="99">
        <f t="shared" si="4"/>
        <v>0</v>
      </c>
      <c r="O47" s="100" t="e">
        <f>VLOOKUP($B47,'Rapport écrit 1er cycle'!$A$7:$F$106,6,FALSE)</f>
        <v>#N/A</v>
      </c>
      <c r="P47" s="103"/>
      <c r="Q47" s="56">
        <f>IFERROR((85*$N47/N8+$O47)+IF(P47="",0,1/P47/1000),0)</f>
        <v>0</v>
      </c>
    </row>
    <row r="48" spans="1:17" ht="22.5" customHeight="1" x14ac:dyDescent="0.3">
      <c r="B48" s="52">
        <f>'Rapport écrit 1er cycle'!A46</f>
        <v>0</v>
      </c>
      <c r="C48" s="15" t="e">
        <f>VLOOKUP($B48,'Rapport écrit 1er cycle'!$A$7:$F$106,2,FALSE)</f>
        <v>#N/A</v>
      </c>
      <c r="D48" s="53" t="e">
        <f>VLOOKUP($B48,'Rapport écrit 1er cycle'!$A$7:$F$106,3,FALSE)</f>
        <v>#N/A</v>
      </c>
      <c r="E48" s="54" t="e">
        <f>VLOOKUP($B48,'Rapport écrit 1er cycle'!$A$7:$F$106,4,FALSE)</f>
        <v>#N/A</v>
      </c>
      <c r="F48" s="85"/>
      <c r="G48" s="7"/>
      <c r="H48" s="85"/>
      <c r="I48" s="87">
        <f t="shared" si="1"/>
        <v>0</v>
      </c>
      <c r="J48" s="85"/>
      <c r="K48" s="85"/>
      <c r="L48" s="95"/>
      <c r="M48" s="55">
        <f t="shared" si="2"/>
        <v>0</v>
      </c>
      <c r="N48" s="99">
        <f t="shared" si="4"/>
        <v>0</v>
      </c>
      <c r="O48" s="100" t="e">
        <f>VLOOKUP($B48,'Rapport écrit 1er cycle'!$A$7:$F$106,6,FALSE)</f>
        <v>#N/A</v>
      </c>
      <c r="P48" s="103"/>
      <c r="Q48" s="56">
        <f>IFERROR((85*$N48/N8+$O48)+IF(P48="",0,1/P48/1000),0)</f>
        <v>0</v>
      </c>
    </row>
    <row r="49" spans="2:17" ht="22.5" customHeight="1" x14ac:dyDescent="0.3">
      <c r="B49" s="52">
        <f>'Rapport écrit 1er cycle'!A47</f>
        <v>0</v>
      </c>
      <c r="C49" s="15" t="e">
        <f>VLOOKUP($B49,'Rapport écrit 1er cycle'!$A$7:$F$106,2,FALSE)</f>
        <v>#N/A</v>
      </c>
      <c r="D49" s="53" t="e">
        <f>VLOOKUP($B49,'Rapport écrit 1er cycle'!$A$7:$F$106,3,FALSE)</f>
        <v>#N/A</v>
      </c>
      <c r="E49" s="54" t="e">
        <f>VLOOKUP($B49,'Rapport écrit 1er cycle'!$A$7:$F$106,4,FALSE)</f>
        <v>#N/A</v>
      </c>
      <c r="F49" s="85"/>
      <c r="G49" s="7"/>
      <c r="H49" s="85"/>
      <c r="I49" s="87">
        <f t="shared" si="1"/>
        <v>0</v>
      </c>
      <c r="J49" s="85"/>
      <c r="K49" s="85"/>
      <c r="L49" s="95"/>
      <c r="M49" s="55">
        <f t="shared" si="2"/>
        <v>0</v>
      </c>
      <c r="N49" s="99">
        <f t="shared" si="4"/>
        <v>0</v>
      </c>
      <c r="O49" s="100" t="e">
        <f>VLOOKUP($B49,'Rapport écrit 1er cycle'!$A$7:$F$106,6,FALSE)</f>
        <v>#N/A</v>
      </c>
      <c r="P49" s="103"/>
      <c r="Q49" s="56">
        <f>IFERROR((85*$N49/N8+$O49)+IF(P49="",0,1/P49/1000),0)</f>
        <v>0</v>
      </c>
    </row>
    <row r="50" spans="2:17" ht="22.5" customHeight="1" x14ac:dyDescent="0.3">
      <c r="B50" s="52">
        <f>'Rapport écrit 1er cycle'!A48</f>
        <v>0</v>
      </c>
      <c r="C50" s="15" t="e">
        <f>VLOOKUP($B50,'Rapport écrit 1er cycle'!$A$7:$F$106,2,FALSE)</f>
        <v>#N/A</v>
      </c>
      <c r="D50" s="53" t="e">
        <f>VLOOKUP($B50,'Rapport écrit 1er cycle'!$A$7:$F$106,3,FALSE)</f>
        <v>#N/A</v>
      </c>
      <c r="E50" s="54" t="e">
        <f>VLOOKUP($B50,'Rapport écrit 1er cycle'!$A$7:$F$106,4,FALSE)</f>
        <v>#N/A</v>
      </c>
      <c r="F50" s="85"/>
      <c r="G50" s="7"/>
      <c r="H50" s="85"/>
      <c r="I50" s="87">
        <f t="shared" si="1"/>
        <v>0</v>
      </c>
      <c r="J50" s="85"/>
      <c r="K50" s="85"/>
      <c r="L50" s="95"/>
      <c r="M50" s="55">
        <f t="shared" si="2"/>
        <v>0</v>
      </c>
      <c r="N50" s="99">
        <f t="shared" si="4"/>
        <v>0</v>
      </c>
      <c r="O50" s="100" t="e">
        <f>VLOOKUP($B50,'Rapport écrit 1er cycle'!$A$7:$F$106,6,FALSE)</f>
        <v>#N/A</v>
      </c>
      <c r="P50" s="103"/>
      <c r="Q50" s="56">
        <f>IFERROR((85*$N50/N8+$O50)+IF(P50="",0,1/P50/1000),0)</f>
        <v>0</v>
      </c>
    </row>
    <row r="51" spans="2:17" ht="22.5" customHeight="1" x14ac:dyDescent="0.3">
      <c r="B51" s="52">
        <f>'Rapport écrit 1er cycle'!A49</f>
        <v>0</v>
      </c>
      <c r="C51" s="15" t="e">
        <f>VLOOKUP($B51,'Rapport écrit 1er cycle'!$A$7:$F$106,2,FALSE)</f>
        <v>#N/A</v>
      </c>
      <c r="D51" s="53" t="e">
        <f>VLOOKUP($B51,'Rapport écrit 1er cycle'!$A$7:$F$106,3,FALSE)</f>
        <v>#N/A</v>
      </c>
      <c r="E51" s="54" t="e">
        <f>VLOOKUP($B51,'Rapport écrit 1er cycle'!$A$7:$F$106,4,FALSE)</f>
        <v>#N/A</v>
      </c>
      <c r="F51" s="85"/>
      <c r="G51" s="7"/>
      <c r="H51" s="85"/>
      <c r="I51" s="87">
        <f t="shared" si="1"/>
        <v>0</v>
      </c>
      <c r="J51" s="85"/>
      <c r="K51" s="85"/>
      <c r="L51" s="95"/>
      <c r="M51" s="55">
        <f t="shared" si="2"/>
        <v>0</v>
      </c>
      <c r="N51" s="99">
        <f t="shared" si="4"/>
        <v>0</v>
      </c>
      <c r="O51" s="100" t="e">
        <f>VLOOKUP($B51,'Rapport écrit 1er cycle'!$A$7:$F$106,6,FALSE)</f>
        <v>#N/A</v>
      </c>
      <c r="P51" s="103"/>
      <c r="Q51" s="56">
        <f>IFERROR((85*$N51/N8+$O51)+IF(P51="",0,1/P51/1000),0)</f>
        <v>0</v>
      </c>
    </row>
    <row r="52" spans="2:17" ht="22.5" customHeight="1" x14ac:dyDescent="0.3">
      <c r="B52" s="52">
        <f>'Rapport écrit 1er cycle'!A50</f>
        <v>0</v>
      </c>
      <c r="C52" s="15" t="e">
        <f>VLOOKUP($B52,'Rapport écrit 1er cycle'!$A$7:$F$106,2,FALSE)</f>
        <v>#N/A</v>
      </c>
      <c r="D52" s="53" t="e">
        <f>VLOOKUP($B52,'Rapport écrit 1er cycle'!$A$7:$F$106,3,FALSE)</f>
        <v>#N/A</v>
      </c>
      <c r="E52" s="54" t="e">
        <f>VLOOKUP($B52,'Rapport écrit 1er cycle'!$A$7:$F$106,4,FALSE)</f>
        <v>#N/A</v>
      </c>
      <c r="F52" s="85"/>
      <c r="G52" s="7"/>
      <c r="H52" s="85"/>
      <c r="I52" s="87">
        <f t="shared" si="1"/>
        <v>0</v>
      </c>
      <c r="J52" s="85"/>
      <c r="K52" s="85"/>
      <c r="L52" s="95"/>
      <c r="M52" s="55">
        <f t="shared" si="2"/>
        <v>0</v>
      </c>
      <c r="N52" s="99">
        <f t="shared" si="4"/>
        <v>0</v>
      </c>
      <c r="O52" s="100" t="e">
        <f>VLOOKUP($B52,'Rapport écrit 1er cycle'!$A$7:$F$106,6,FALSE)</f>
        <v>#N/A</v>
      </c>
      <c r="P52" s="103"/>
      <c r="Q52" s="56">
        <f>IFERROR((85*$N52/N8+$O52)+IF(P52="",0,1/P52/1000),0)</f>
        <v>0</v>
      </c>
    </row>
    <row r="53" spans="2:17" ht="22.5" customHeight="1" x14ac:dyDescent="0.3">
      <c r="B53" s="52">
        <f>'Rapport écrit 1er cycle'!A51</f>
        <v>0</v>
      </c>
      <c r="C53" s="15" t="e">
        <f>VLOOKUP($B53,'Rapport écrit 1er cycle'!$A$7:$F$106,2,FALSE)</f>
        <v>#N/A</v>
      </c>
      <c r="D53" s="53" t="e">
        <f>VLOOKUP($B53,'Rapport écrit 1er cycle'!$A$7:$F$106,3,FALSE)</f>
        <v>#N/A</v>
      </c>
      <c r="E53" s="54" t="e">
        <f>VLOOKUP($B53,'Rapport écrit 1er cycle'!$A$7:$F$106,4,FALSE)</f>
        <v>#N/A</v>
      </c>
      <c r="F53" s="85"/>
      <c r="G53" s="7"/>
      <c r="H53" s="85"/>
      <c r="I53" s="87">
        <f t="shared" si="1"/>
        <v>0</v>
      </c>
      <c r="J53" s="85"/>
      <c r="K53" s="85"/>
      <c r="L53" s="95"/>
      <c r="M53" s="55">
        <f t="shared" si="2"/>
        <v>0</v>
      </c>
      <c r="N53" s="99">
        <f t="shared" si="4"/>
        <v>0</v>
      </c>
      <c r="O53" s="100" t="e">
        <f>VLOOKUP($B53,'Rapport écrit 1er cycle'!$A$7:$F$106,6,FALSE)</f>
        <v>#N/A</v>
      </c>
      <c r="P53" s="103"/>
      <c r="Q53" s="56">
        <f>IFERROR((85*$N53/N8+$O53)+IF(P53="",0,1/P53/1000),0)</f>
        <v>0</v>
      </c>
    </row>
    <row r="54" spans="2:17" ht="22.5" customHeight="1" x14ac:dyDescent="0.3">
      <c r="B54" s="52">
        <f>'Rapport écrit 1er cycle'!A52</f>
        <v>0</v>
      </c>
      <c r="C54" s="15" t="e">
        <f>VLOOKUP($B54,'Rapport écrit 1er cycle'!$A$7:$F$106,2,FALSE)</f>
        <v>#N/A</v>
      </c>
      <c r="D54" s="53" t="e">
        <f>VLOOKUP($B54,'Rapport écrit 1er cycle'!$A$7:$F$106,3,FALSE)</f>
        <v>#N/A</v>
      </c>
      <c r="E54" s="54" t="e">
        <f>VLOOKUP($B54,'Rapport écrit 1er cycle'!$A$7:$F$106,4,FALSE)</f>
        <v>#N/A</v>
      </c>
      <c r="F54" s="85"/>
      <c r="G54" s="7"/>
      <c r="H54" s="85"/>
      <c r="I54" s="87">
        <f t="shared" si="1"/>
        <v>0</v>
      </c>
      <c r="J54" s="85"/>
      <c r="K54" s="85"/>
      <c r="L54" s="95"/>
      <c r="M54" s="55">
        <f t="shared" si="2"/>
        <v>0</v>
      </c>
      <c r="N54" s="99">
        <f t="shared" si="4"/>
        <v>0</v>
      </c>
      <c r="O54" s="100" t="e">
        <f>VLOOKUP($B54,'Rapport écrit 1er cycle'!$A$7:$F$106,6,FALSE)</f>
        <v>#N/A</v>
      </c>
      <c r="P54" s="103"/>
      <c r="Q54" s="56">
        <f>IFERROR((85*$N54/N8+$O54)+IF(P54="",0,1/P54/1000),0)</f>
        <v>0</v>
      </c>
    </row>
    <row r="55" spans="2:17" ht="22.5" customHeight="1" x14ac:dyDescent="0.3">
      <c r="B55" s="52">
        <f>'Rapport écrit 1er cycle'!A53</f>
        <v>0</v>
      </c>
      <c r="C55" s="15" t="e">
        <f>VLOOKUP($B55,'Rapport écrit 1er cycle'!$A$7:$F$106,2,FALSE)</f>
        <v>#N/A</v>
      </c>
      <c r="D55" s="53" t="e">
        <f>VLOOKUP($B55,'Rapport écrit 1er cycle'!$A$7:$F$106,3,FALSE)</f>
        <v>#N/A</v>
      </c>
      <c r="E55" s="54" t="e">
        <f>VLOOKUP($B55,'Rapport écrit 1er cycle'!$A$7:$F$106,4,FALSE)</f>
        <v>#N/A</v>
      </c>
      <c r="F55" s="85"/>
      <c r="G55" s="7"/>
      <c r="H55" s="85"/>
      <c r="I55" s="87">
        <f t="shared" si="1"/>
        <v>0</v>
      </c>
      <c r="J55" s="85"/>
      <c r="K55" s="85"/>
      <c r="L55" s="95"/>
      <c r="M55" s="55">
        <f t="shared" si="2"/>
        <v>0</v>
      </c>
      <c r="N55" s="99">
        <f t="shared" si="4"/>
        <v>0</v>
      </c>
      <c r="O55" s="100" t="e">
        <f>VLOOKUP($B55,'Rapport écrit 1er cycle'!$A$7:$F$106,6,FALSE)</f>
        <v>#N/A</v>
      </c>
      <c r="P55" s="103"/>
      <c r="Q55" s="56">
        <f>IFERROR((85*$N55/N8+$O55)+IF(P55="",0,1/P55/1000),0)</f>
        <v>0</v>
      </c>
    </row>
    <row r="56" spans="2:17" ht="22.5" customHeight="1" x14ac:dyDescent="0.3">
      <c r="B56" s="52">
        <f>'Rapport écrit 1er cycle'!A54</f>
        <v>0</v>
      </c>
      <c r="C56" s="15" t="e">
        <f>VLOOKUP($B56,'Rapport écrit 1er cycle'!$A$7:$F$106,2,FALSE)</f>
        <v>#N/A</v>
      </c>
      <c r="D56" s="53" t="e">
        <f>VLOOKUP($B56,'Rapport écrit 1er cycle'!$A$7:$F$106,3,FALSE)</f>
        <v>#N/A</v>
      </c>
      <c r="E56" s="54" t="e">
        <f>VLOOKUP($B56,'Rapport écrit 1er cycle'!$A$7:$F$106,4,FALSE)</f>
        <v>#N/A</v>
      </c>
      <c r="F56" s="85"/>
      <c r="G56" s="7"/>
      <c r="H56" s="85"/>
      <c r="I56" s="87">
        <f t="shared" si="1"/>
        <v>0</v>
      </c>
      <c r="J56" s="85"/>
      <c r="K56" s="85"/>
      <c r="L56" s="95"/>
      <c r="M56" s="55">
        <f t="shared" si="2"/>
        <v>0</v>
      </c>
      <c r="N56" s="99">
        <f t="shared" si="4"/>
        <v>0</v>
      </c>
      <c r="O56" s="100" t="e">
        <f>VLOOKUP($B56,'Rapport écrit 1er cycle'!$A$7:$F$106,6,FALSE)</f>
        <v>#N/A</v>
      </c>
      <c r="P56" s="103"/>
      <c r="Q56" s="56">
        <f>IFERROR((85*$N56/N8+$O56)+IF(P56="",0,1/P56/1000),0)</f>
        <v>0</v>
      </c>
    </row>
    <row r="57" spans="2:17" ht="22.5" customHeight="1" x14ac:dyDescent="0.3">
      <c r="B57" s="52">
        <f>'Rapport écrit 1er cycle'!A55</f>
        <v>0</v>
      </c>
      <c r="C57" s="15" t="e">
        <f>VLOOKUP($B57,'Rapport écrit 1er cycle'!$A$7:$F$106,2,FALSE)</f>
        <v>#N/A</v>
      </c>
      <c r="D57" s="53" t="e">
        <f>VLOOKUP($B57,'Rapport écrit 1er cycle'!$A$7:$F$106,3,FALSE)</f>
        <v>#N/A</v>
      </c>
      <c r="E57" s="54" t="e">
        <f>VLOOKUP($B57,'Rapport écrit 1er cycle'!$A$7:$F$106,4,FALSE)</f>
        <v>#N/A</v>
      </c>
      <c r="F57" s="85"/>
      <c r="G57" s="7"/>
      <c r="H57" s="85"/>
      <c r="I57" s="87">
        <f t="shared" si="1"/>
        <v>0</v>
      </c>
      <c r="J57" s="85"/>
      <c r="K57" s="85"/>
      <c r="L57" s="95"/>
      <c r="M57" s="55">
        <f t="shared" si="2"/>
        <v>0</v>
      </c>
      <c r="N57" s="99">
        <f t="shared" si="4"/>
        <v>0</v>
      </c>
      <c r="O57" s="100" t="e">
        <f>VLOOKUP($B57,'Rapport écrit 1er cycle'!$A$7:$F$106,6,FALSE)</f>
        <v>#N/A</v>
      </c>
      <c r="P57" s="103"/>
      <c r="Q57" s="56">
        <f>IFERROR((85*$N57/N8+$O57)+IF(P57="",0,1/P57/1000),0)</f>
        <v>0</v>
      </c>
    </row>
    <row r="58" spans="2:17" ht="22.5" customHeight="1" x14ac:dyDescent="0.3">
      <c r="B58" s="52">
        <f>'Rapport écrit 1er cycle'!A56</f>
        <v>0</v>
      </c>
      <c r="C58" s="15" t="e">
        <f>VLOOKUP($B58,'Rapport écrit 1er cycle'!$A$7:$F$106,2,FALSE)</f>
        <v>#N/A</v>
      </c>
      <c r="D58" s="53" t="e">
        <f>VLOOKUP($B58,'Rapport écrit 1er cycle'!$A$7:$F$106,3,FALSE)</f>
        <v>#N/A</v>
      </c>
      <c r="E58" s="54" t="e">
        <f>VLOOKUP($B58,'Rapport écrit 1er cycle'!$A$7:$F$106,4,FALSE)</f>
        <v>#N/A</v>
      </c>
      <c r="F58" s="85"/>
      <c r="G58" s="7"/>
      <c r="H58" s="85"/>
      <c r="I58" s="87">
        <f t="shared" si="1"/>
        <v>0</v>
      </c>
      <c r="J58" s="85"/>
      <c r="K58" s="85"/>
      <c r="L58" s="95"/>
      <c r="M58" s="55">
        <f t="shared" si="2"/>
        <v>0</v>
      </c>
      <c r="N58" s="99">
        <f t="shared" si="4"/>
        <v>0</v>
      </c>
      <c r="O58" s="100" t="e">
        <f>VLOOKUP($B58,'Rapport écrit 1er cycle'!$A$7:$F$106,6,FALSE)</f>
        <v>#N/A</v>
      </c>
      <c r="P58" s="103"/>
      <c r="Q58" s="56">
        <f>IFERROR((85*$N58/N8+$O58)+IF(P58="",0,1/P58/1000),0)</f>
        <v>0</v>
      </c>
    </row>
    <row r="59" spans="2:17" ht="22.5" customHeight="1" x14ac:dyDescent="0.3">
      <c r="B59" s="52">
        <f>'Rapport écrit 1er cycle'!A57</f>
        <v>0</v>
      </c>
      <c r="C59" s="15" t="e">
        <f>VLOOKUP($B59,'Rapport écrit 1er cycle'!$A$7:$F$106,2,FALSE)</f>
        <v>#N/A</v>
      </c>
      <c r="D59" s="53" t="e">
        <f>VLOOKUP($B59,'Rapport écrit 1er cycle'!$A$7:$F$106,3,FALSE)</f>
        <v>#N/A</v>
      </c>
      <c r="E59" s="54" t="e">
        <f>VLOOKUP($B59,'Rapport écrit 1er cycle'!$A$7:$F$106,4,FALSE)</f>
        <v>#N/A</v>
      </c>
      <c r="F59" s="85"/>
      <c r="G59" s="7"/>
      <c r="H59" s="85"/>
      <c r="I59" s="87">
        <f t="shared" si="1"/>
        <v>0</v>
      </c>
      <c r="J59" s="85"/>
      <c r="K59" s="85"/>
      <c r="L59" s="95"/>
      <c r="M59" s="55">
        <f t="shared" si="2"/>
        <v>0</v>
      </c>
      <c r="N59" s="99">
        <f t="shared" ref="N59:N108" si="5">$I59+$M59</f>
        <v>0</v>
      </c>
      <c r="O59" s="100" t="e">
        <f>VLOOKUP($B59,'Rapport écrit 1er cycle'!$A$7:$F$106,6,FALSE)</f>
        <v>#N/A</v>
      </c>
      <c r="P59" s="104"/>
      <c r="Q59" s="56">
        <f>IFERROR((85*$N59/N8+$O59)+IF(P59="",0,1/P59/1000),0)</f>
        <v>0</v>
      </c>
    </row>
    <row r="60" spans="2:17" ht="22.5" customHeight="1" x14ac:dyDescent="0.3">
      <c r="B60" s="52">
        <f>'Rapport écrit 1er cycle'!A58</f>
        <v>0</v>
      </c>
      <c r="C60" s="15" t="e">
        <f>VLOOKUP($B60,'Rapport écrit 1er cycle'!$A$7:$F$106,2,FALSE)</f>
        <v>#N/A</v>
      </c>
      <c r="D60" s="53" t="e">
        <f>VLOOKUP($B60,'Rapport écrit 1er cycle'!$A$7:$F$106,3,FALSE)</f>
        <v>#N/A</v>
      </c>
      <c r="E60" s="54" t="e">
        <f>VLOOKUP($B60,'Rapport écrit 1er cycle'!$A$7:$F$106,4,FALSE)</f>
        <v>#N/A</v>
      </c>
      <c r="F60" s="85"/>
      <c r="G60" s="7"/>
      <c r="H60" s="85"/>
      <c r="I60" s="87">
        <f t="shared" si="1"/>
        <v>0</v>
      </c>
      <c r="J60" s="85"/>
      <c r="K60" s="85"/>
      <c r="L60" s="95"/>
      <c r="M60" s="55">
        <f t="shared" si="2"/>
        <v>0</v>
      </c>
      <c r="N60" s="99">
        <f t="shared" si="5"/>
        <v>0</v>
      </c>
      <c r="O60" s="100" t="e">
        <f>VLOOKUP($B60,'Rapport écrit 1er cycle'!$A$7:$F$106,6,FALSE)</f>
        <v>#N/A</v>
      </c>
      <c r="P60" s="104"/>
      <c r="Q60" s="56">
        <f>IFERROR((85*$N60/N8+$O60)+IF(P60="",0,1/P60/1000),0)</f>
        <v>0</v>
      </c>
    </row>
    <row r="61" spans="2:17" ht="22.5" customHeight="1" x14ac:dyDescent="0.3">
      <c r="B61" s="52">
        <f>'Rapport écrit 1er cycle'!A59</f>
        <v>0</v>
      </c>
      <c r="C61" s="15" t="e">
        <f>VLOOKUP($B61,'Rapport écrit 1er cycle'!$A$7:$F$106,2,FALSE)</f>
        <v>#N/A</v>
      </c>
      <c r="D61" s="53" t="e">
        <f>VLOOKUP($B61,'Rapport écrit 1er cycle'!$A$7:$F$106,3,FALSE)</f>
        <v>#N/A</v>
      </c>
      <c r="E61" s="54" t="e">
        <f>VLOOKUP($B61,'Rapport écrit 1er cycle'!$A$7:$F$106,4,FALSE)</f>
        <v>#N/A</v>
      </c>
      <c r="F61" s="85"/>
      <c r="G61" s="7"/>
      <c r="H61" s="85"/>
      <c r="I61" s="87">
        <f t="shared" si="1"/>
        <v>0</v>
      </c>
      <c r="J61" s="85"/>
      <c r="K61" s="85"/>
      <c r="L61" s="95"/>
      <c r="M61" s="55">
        <f t="shared" si="2"/>
        <v>0</v>
      </c>
      <c r="N61" s="99">
        <f t="shared" si="5"/>
        <v>0</v>
      </c>
      <c r="O61" s="100" t="e">
        <f>VLOOKUP($B61,'Rapport écrit 1er cycle'!$A$7:$F$106,6,FALSE)</f>
        <v>#N/A</v>
      </c>
      <c r="P61" s="104"/>
      <c r="Q61" s="56">
        <f>IFERROR((85*$N61/N8+$O61)+IF(P61="",0,1/P61/1000),0)</f>
        <v>0</v>
      </c>
    </row>
    <row r="62" spans="2:17" ht="22.5" customHeight="1" x14ac:dyDescent="0.3">
      <c r="B62" s="52">
        <f>'Rapport écrit 1er cycle'!A60</f>
        <v>0</v>
      </c>
      <c r="C62" s="15" t="e">
        <f>VLOOKUP($B62,'Rapport écrit 1er cycle'!$A$7:$F$106,2,FALSE)</f>
        <v>#N/A</v>
      </c>
      <c r="D62" s="53" t="e">
        <f>VLOOKUP($B62,'Rapport écrit 1er cycle'!$A$7:$F$106,3,FALSE)</f>
        <v>#N/A</v>
      </c>
      <c r="E62" s="54" t="e">
        <f>VLOOKUP($B62,'Rapport écrit 1er cycle'!$A$7:$F$106,4,FALSE)</f>
        <v>#N/A</v>
      </c>
      <c r="F62" s="85"/>
      <c r="G62" s="7"/>
      <c r="H62" s="85"/>
      <c r="I62" s="87">
        <f t="shared" si="1"/>
        <v>0</v>
      </c>
      <c r="J62" s="85"/>
      <c r="K62" s="85"/>
      <c r="L62" s="95"/>
      <c r="M62" s="55">
        <f t="shared" si="2"/>
        <v>0</v>
      </c>
      <c r="N62" s="99">
        <f t="shared" si="5"/>
        <v>0</v>
      </c>
      <c r="O62" s="100" t="e">
        <f>VLOOKUP($B62,'Rapport écrit 1er cycle'!$A$7:$F$106,6,FALSE)</f>
        <v>#N/A</v>
      </c>
      <c r="P62" s="104"/>
      <c r="Q62" s="56">
        <f>IFERROR((85*$N62/N8+$O62)+IF(P62="",0,1/P62/1000),0)</f>
        <v>0</v>
      </c>
    </row>
    <row r="63" spans="2:17" ht="22.5" customHeight="1" x14ac:dyDescent="0.3">
      <c r="B63" s="52">
        <f>'Rapport écrit 1er cycle'!A61</f>
        <v>0</v>
      </c>
      <c r="C63" s="15" t="e">
        <f>VLOOKUP($B63,'Rapport écrit 1er cycle'!$A$7:$F$106,2,FALSE)</f>
        <v>#N/A</v>
      </c>
      <c r="D63" s="53" t="e">
        <f>VLOOKUP($B63,'Rapport écrit 1er cycle'!$A$7:$F$106,3,FALSE)</f>
        <v>#N/A</v>
      </c>
      <c r="E63" s="54" t="e">
        <f>VLOOKUP($B63,'Rapport écrit 1er cycle'!$A$7:$F$106,4,FALSE)</f>
        <v>#N/A</v>
      </c>
      <c r="F63" s="85"/>
      <c r="G63" s="7"/>
      <c r="H63" s="85"/>
      <c r="I63" s="87">
        <f t="shared" si="1"/>
        <v>0</v>
      </c>
      <c r="J63" s="85"/>
      <c r="K63" s="85"/>
      <c r="L63" s="95"/>
      <c r="M63" s="55">
        <f t="shared" si="2"/>
        <v>0</v>
      </c>
      <c r="N63" s="99">
        <f t="shared" si="5"/>
        <v>0</v>
      </c>
      <c r="O63" s="100" t="e">
        <f>VLOOKUP($B63,'Rapport écrit 1er cycle'!$A$7:$F$106,6,FALSE)</f>
        <v>#N/A</v>
      </c>
      <c r="P63" s="104"/>
      <c r="Q63" s="56">
        <f>IFERROR((85*$N63/N8+$O63)+IF(P63="",0,1/P63/1000),0)</f>
        <v>0</v>
      </c>
    </row>
    <row r="64" spans="2:17" ht="22.5" customHeight="1" x14ac:dyDescent="0.3">
      <c r="B64" s="52">
        <f>'Rapport écrit 1er cycle'!A62</f>
        <v>0</v>
      </c>
      <c r="C64" s="15" t="e">
        <f>VLOOKUP($B64,'Rapport écrit 1er cycle'!$A$7:$F$106,2,FALSE)</f>
        <v>#N/A</v>
      </c>
      <c r="D64" s="53" t="e">
        <f>VLOOKUP($B64,'Rapport écrit 1er cycle'!$A$7:$F$106,3,FALSE)</f>
        <v>#N/A</v>
      </c>
      <c r="E64" s="54" t="e">
        <f>VLOOKUP($B64,'Rapport écrit 1er cycle'!$A$7:$F$106,4,FALSE)</f>
        <v>#N/A</v>
      </c>
      <c r="F64" s="85"/>
      <c r="G64" s="7"/>
      <c r="H64" s="85"/>
      <c r="I64" s="87">
        <f t="shared" si="1"/>
        <v>0</v>
      </c>
      <c r="J64" s="85"/>
      <c r="K64" s="85"/>
      <c r="L64" s="95"/>
      <c r="M64" s="55">
        <f t="shared" si="2"/>
        <v>0</v>
      </c>
      <c r="N64" s="99">
        <f t="shared" si="5"/>
        <v>0</v>
      </c>
      <c r="O64" s="100" t="e">
        <f>VLOOKUP($B64,'Rapport écrit 1er cycle'!$A$7:$F$106,6,FALSE)</f>
        <v>#N/A</v>
      </c>
      <c r="P64" s="104"/>
      <c r="Q64" s="56">
        <f>IFERROR((85*$N64/N8+$O64)+IF(P64="",0,1/P64/1000),0)</f>
        <v>0</v>
      </c>
    </row>
    <row r="65" spans="2:17" ht="22.5" customHeight="1" x14ac:dyDescent="0.3">
      <c r="B65" s="52">
        <f>'Rapport écrit 1er cycle'!A63</f>
        <v>0</v>
      </c>
      <c r="C65" s="15" t="e">
        <f>VLOOKUP($B65,'Rapport écrit 1er cycle'!$A$7:$F$106,2,FALSE)</f>
        <v>#N/A</v>
      </c>
      <c r="D65" s="53" t="e">
        <f>VLOOKUP($B65,'Rapport écrit 1er cycle'!$A$7:$F$106,3,FALSE)</f>
        <v>#N/A</v>
      </c>
      <c r="E65" s="54" t="e">
        <f>VLOOKUP($B65,'Rapport écrit 1er cycle'!$A$7:$F$106,4,FALSE)</f>
        <v>#N/A</v>
      </c>
      <c r="F65" s="85"/>
      <c r="G65" s="7"/>
      <c r="H65" s="85"/>
      <c r="I65" s="87">
        <f t="shared" si="1"/>
        <v>0</v>
      </c>
      <c r="J65" s="85"/>
      <c r="K65" s="85"/>
      <c r="L65" s="95"/>
      <c r="M65" s="55">
        <f t="shared" si="2"/>
        <v>0</v>
      </c>
      <c r="N65" s="99">
        <f t="shared" si="5"/>
        <v>0</v>
      </c>
      <c r="O65" s="100" t="e">
        <f>VLOOKUP($B65,'Rapport écrit 1er cycle'!$A$7:$F$106,6,FALSE)</f>
        <v>#N/A</v>
      </c>
      <c r="P65" s="104"/>
      <c r="Q65" s="56">
        <f>IFERROR((85*$N65/N8+$O65)+IF(P65="",0,1/P65/1000),0)</f>
        <v>0</v>
      </c>
    </row>
    <row r="66" spans="2:17" ht="22.5" customHeight="1" x14ac:dyDescent="0.3">
      <c r="B66" s="52">
        <f>'Rapport écrit 1er cycle'!A64</f>
        <v>0</v>
      </c>
      <c r="C66" s="15" t="e">
        <f>VLOOKUP($B66,'Rapport écrit 1er cycle'!$A$7:$F$106,2,FALSE)</f>
        <v>#N/A</v>
      </c>
      <c r="D66" s="53" t="e">
        <f>VLOOKUP($B66,'Rapport écrit 1er cycle'!$A$7:$F$106,3,FALSE)</f>
        <v>#N/A</v>
      </c>
      <c r="E66" s="54" t="e">
        <f>VLOOKUP($B66,'Rapport écrit 1er cycle'!$A$7:$F$106,4,FALSE)</f>
        <v>#N/A</v>
      </c>
      <c r="F66" s="85"/>
      <c r="G66" s="7"/>
      <c r="H66" s="85"/>
      <c r="I66" s="87">
        <f t="shared" si="1"/>
        <v>0</v>
      </c>
      <c r="J66" s="85"/>
      <c r="K66" s="85"/>
      <c r="L66" s="95"/>
      <c r="M66" s="55">
        <f t="shared" si="2"/>
        <v>0</v>
      </c>
      <c r="N66" s="99">
        <f t="shared" si="5"/>
        <v>0</v>
      </c>
      <c r="O66" s="100" t="e">
        <f>VLOOKUP($B66,'Rapport écrit 1er cycle'!$A$7:$F$106,6,FALSE)</f>
        <v>#N/A</v>
      </c>
      <c r="P66" s="104"/>
      <c r="Q66" s="56">
        <f>IFERROR((85*$N66/N8+$O66)+IF(P66="",0,1/P66/1000),0)</f>
        <v>0</v>
      </c>
    </row>
    <row r="67" spans="2:17" ht="22.5" customHeight="1" x14ac:dyDescent="0.3">
      <c r="B67" s="52">
        <f>'Rapport écrit 1er cycle'!A65</f>
        <v>0</v>
      </c>
      <c r="C67" s="15" t="e">
        <f>VLOOKUP($B67,'Rapport écrit 1er cycle'!$A$7:$F$106,2,FALSE)</f>
        <v>#N/A</v>
      </c>
      <c r="D67" s="53" t="e">
        <f>VLOOKUP($B67,'Rapport écrit 1er cycle'!$A$7:$F$106,3,FALSE)</f>
        <v>#N/A</v>
      </c>
      <c r="E67" s="54" t="e">
        <f>VLOOKUP($B67,'Rapport écrit 1er cycle'!$A$7:$F$106,4,FALSE)</f>
        <v>#N/A</v>
      </c>
      <c r="F67" s="85"/>
      <c r="G67" s="7"/>
      <c r="H67" s="85"/>
      <c r="I67" s="87">
        <f t="shared" si="1"/>
        <v>0</v>
      </c>
      <c r="J67" s="85"/>
      <c r="K67" s="85"/>
      <c r="L67" s="95"/>
      <c r="M67" s="55">
        <f t="shared" si="2"/>
        <v>0</v>
      </c>
      <c r="N67" s="99">
        <f t="shared" si="5"/>
        <v>0</v>
      </c>
      <c r="O67" s="100" t="e">
        <f>VLOOKUP($B67,'Rapport écrit 1er cycle'!$A$7:$F$106,6,FALSE)</f>
        <v>#N/A</v>
      </c>
      <c r="P67" s="104"/>
      <c r="Q67" s="56">
        <f>IFERROR((85*$N67/N8+$O67)+IF(P67="",0,1/P67/1000),0)</f>
        <v>0</v>
      </c>
    </row>
    <row r="68" spans="2:17" ht="22.5" customHeight="1" x14ac:dyDescent="0.3">
      <c r="B68" s="52">
        <f>'Rapport écrit 1er cycle'!A66</f>
        <v>0</v>
      </c>
      <c r="C68" s="15" t="e">
        <f>VLOOKUP($B68,'Rapport écrit 1er cycle'!$A$7:$F$106,2,FALSE)</f>
        <v>#N/A</v>
      </c>
      <c r="D68" s="53" t="e">
        <f>VLOOKUP($B68,'Rapport écrit 1er cycle'!$A$7:$F$106,3,FALSE)</f>
        <v>#N/A</v>
      </c>
      <c r="E68" s="54" t="e">
        <f>VLOOKUP($B68,'Rapport écrit 1er cycle'!$A$7:$F$106,4,FALSE)</f>
        <v>#N/A</v>
      </c>
      <c r="F68" s="85"/>
      <c r="G68" s="7"/>
      <c r="H68" s="85"/>
      <c r="I68" s="87">
        <f t="shared" si="1"/>
        <v>0</v>
      </c>
      <c r="J68" s="85"/>
      <c r="K68" s="85"/>
      <c r="L68" s="95"/>
      <c r="M68" s="55">
        <f t="shared" si="2"/>
        <v>0</v>
      </c>
      <c r="N68" s="99">
        <f t="shared" si="5"/>
        <v>0</v>
      </c>
      <c r="O68" s="100" t="e">
        <f>VLOOKUP($B68,'Rapport écrit 1er cycle'!$A$7:$F$106,6,FALSE)</f>
        <v>#N/A</v>
      </c>
      <c r="P68" s="104"/>
      <c r="Q68" s="56">
        <f>IFERROR((85*$N68/N8+$O68)+IF(P68="",0,1/P68/1000),0)</f>
        <v>0</v>
      </c>
    </row>
    <row r="69" spans="2:17" ht="22.5" customHeight="1" x14ac:dyDescent="0.3">
      <c r="B69" s="52">
        <f>'Rapport écrit 1er cycle'!A67</f>
        <v>0</v>
      </c>
      <c r="C69" s="15" t="e">
        <f>VLOOKUP($B69,'Rapport écrit 1er cycle'!$A$7:$F$106,2,FALSE)</f>
        <v>#N/A</v>
      </c>
      <c r="D69" s="53" t="e">
        <f>VLOOKUP($B69,'Rapport écrit 1er cycle'!$A$7:$F$106,3,FALSE)</f>
        <v>#N/A</v>
      </c>
      <c r="E69" s="54" t="e">
        <f>VLOOKUP($B69,'Rapport écrit 1er cycle'!$A$7:$F$106,4,FALSE)</f>
        <v>#N/A</v>
      </c>
      <c r="F69" s="85"/>
      <c r="G69" s="7"/>
      <c r="H69" s="85"/>
      <c r="I69" s="87">
        <f t="shared" si="1"/>
        <v>0</v>
      </c>
      <c r="J69" s="85"/>
      <c r="K69" s="85"/>
      <c r="L69" s="95"/>
      <c r="M69" s="55">
        <f t="shared" si="2"/>
        <v>0</v>
      </c>
      <c r="N69" s="99">
        <f t="shared" si="5"/>
        <v>0</v>
      </c>
      <c r="O69" s="100" t="e">
        <f>VLOOKUP($B69,'Rapport écrit 1er cycle'!$A$7:$F$106,6,FALSE)</f>
        <v>#N/A</v>
      </c>
      <c r="P69" s="104"/>
      <c r="Q69" s="56">
        <f>IFERROR((85*$N69/N8+$O69)+IF(P69="",0,1/P69/1000),0)</f>
        <v>0</v>
      </c>
    </row>
    <row r="70" spans="2:17" ht="22.5" customHeight="1" x14ac:dyDescent="0.3">
      <c r="B70" s="52">
        <f>'Rapport écrit 1er cycle'!A68</f>
        <v>0</v>
      </c>
      <c r="C70" s="15" t="e">
        <f>VLOOKUP($B70,'Rapport écrit 1er cycle'!$A$7:$F$106,2,FALSE)</f>
        <v>#N/A</v>
      </c>
      <c r="D70" s="53" t="e">
        <f>VLOOKUP($B70,'Rapport écrit 1er cycle'!$A$7:$F$106,3,FALSE)</f>
        <v>#N/A</v>
      </c>
      <c r="E70" s="54" t="e">
        <f>VLOOKUP($B70,'Rapport écrit 1er cycle'!$A$7:$F$106,4,FALSE)</f>
        <v>#N/A</v>
      </c>
      <c r="F70" s="85"/>
      <c r="G70" s="7"/>
      <c r="H70" s="85"/>
      <c r="I70" s="87">
        <f t="shared" si="1"/>
        <v>0</v>
      </c>
      <c r="J70" s="85"/>
      <c r="K70" s="85"/>
      <c r="L70" s="95"/>
      <c r="M70" s="55">
        <f t="shared" si="2"/>
        <v>0</v>
      </c>
      <c r="N70" s="99">
        <f t="shared" si="5"/>
        <v>0</v>
      </c>
      <c r="O70" s="100" t="e">
        <f>VLOOKUP($B70,'Rapport écrit 1er cycle'!$A$7:$F$106,6,FALSE)</f>
        <v>#N/A</v>
      </c>
      <c r="P70" s="104"/>
      <c r="Q70" s="56">
        <f>IFERROR((85*$N70/N8+$O70)+IF(P70="",0,1/P70/1000),0)</f>
        <v>0</v>
      </c>
    </row>
    <row r="71" spans="2:17" ht="22.5" customHeight="1" x14ac:dyDescent="0.3">
      <c r="B71" s="52">
        <f>'Rapport écrit 1er cycle'!A69</f>
        <v>0</v>
      </c>
      <c r="C71" s="15" t="e">
        <f>VLOOKUP($B71,'Rapport écrit 1er cycle'!$A$7:$F$106,2,FALSE)</f>
        <v>#N/A</v>
      </c>
      <c r="D71" s="53" t="e">
        <f>VLOOKUP($B71,'Rapport écrit 1er cycle'!$A$7:$F$106,3,FALSE)</f>
        <v>#N/A</v>
      </c>
      <c r="E71" s="54" t="e">
        <f>VLOOKUP($B71,'Rapport écrit 1er cycle'!$A$7:$F$106,4,FALSE)</f>
        <v>#N/A</v>
      </c>
      <c r="F71" s="85"/>
      <c r="G71" s="7"/>
      <c r="H71" s="85"/>
      <c r="I71" s="87">
        <f t="shared" si="1"/>
        <v>0</v>
      </c>
      <c r="J71" s="85"/>
      <c r="K71" s="85"/>
      <c r="L71" s="95"/>
      <c r="M71" s="55">
        <f t="shared" si="2"/>
        <v>0</v>
      </c>
      <c r="N71" s="99">
        <f t="shared" si="5"/>
        <v>0</v>
      </c>
      <c r="O71" s="100" t="e">
        <f>VLOOKUP($B71,'Rapport écrit 1er cycle'!$A$7:$F$106,6,FALSE)</f>
        <v>#N/A</v>
      </c>
      <c r="P71" s="104"/>
      <c r="Q71" s="56">
        <f>IFERROR((85*$N71/N8+$O71)+IF(P71="",0,1/P71/1000),0)</f>
        <v>0</v>
      </c>
    </row>
    <row r="72" spans="2:17" ht="22.5" customHeight="1" x14ac:dyDescent="0.3">
      <c r="B72" s="52">
        <f>'Rapport écrit 1er cycle'!A70</f>
        <v>0</v>
      </c>
      <c r="C72" s="15" t="e">
        <f>VLOOKUP($B72,'Rapport écrit 1er cycle'!$A$7:$F$106,2,FALSE)</f>
        <v>#N/A</v>
      </c>
      <c r="D72" s="53" t="e">
        <f>VLOOKUP($B72,'Rapport écrit 1er cycle'!$A$7:$F$106,3,FALSE)</f>
        <v>#N/A</v>
      </c>
      <c r="E72" s="54" t="e">
        <f>VLOOKUP($B72,'Rapport écrit 1er cycle'!$A$7:$F$106,4,FALSE)</f>
        <v>#N/A</v>
      </c>
      <c r="F72" s="85"/>
      <c r="G72" s="7"/>
      <c r="H72" s="85"/>
      <c r="I72" s="87">
        <f t="shared" si="1"/>
        <v>0</v>
      </c>
      <c r="J72" s="85"/>
      <c r="K72" s="85"/>
      <c r="L72" s="95"/>
      <c r="M72" s="55">
        <f t="shared" si="2"/>
        <v>0</v>
      </c>
      <c r="N72" s="99">
        <f t="shared" si="5"/>
        <v>0</v>
      </c>
      <c r="O72" s="100" t="e">
        <f>VLOOKUP($B72,'Rapport écrit 1er cycle'!$A$7:$F$106,6,FALSE)</f>
        <v>#N/A</v>
      </c>
      <c r="P72" s="104"/>
      <c r="Q72" s="56">
        <f>IFERROR((85*$N72/N8+$O72)+IF(P72="",0,1/P72/1000),0)</f>
        <v>0</v>
      </c>
    </row>
    <row r="73" spans="2:17" ht="22.5" customHeight="1" x14ac:dyDescent="0.3">
      <c r="B73" s="52">
        <f>'Rapport écrit 1er cycle'!A71</f>
        <v>0</v>
      </c>
      <c r="C73" s="15" t="e">
        <f>VLOOKUP($B73,'Rapport écrit 1er cycle'!$A$7:$F$106,2,FALSE)</f>
        <v>#N/A</v>
      </c>
      <c r="D73" s="53" t="e">
        <f>VLOOKUP($B73,'Rapport écrit 1er cycle'!$A$7:$F$106,3,FALSE)</f>
        <v>#N/A</v>
      </c>
      <c r="E73" s="54" t="e">
        <f>VLOOKUP($B73,'Rapport écrit 1er cycle'!$A$7:$F$106,4,FALSE)</f>
        <v>#N/A</v>
      </c>
      <c r="F73" s="85"/>
      <c r="G73" s="7"/>
      <c r="H73" s="85"/>
      <c r="I73" s="87">
        <f t="shared" si="1"/>
        <v>0</v>
      </c>
      <c r="J73" s="85"/>
      <c r="K73" s="85"/>
      <c r="L73" s="95"/>
      <c r="M73" s="55">
        <f t="shared" si="2"/>
        <v>0</v>
      </c>
      <c r="N73" s="99">
        <f t="shared" si="5"/>
        <v>0</v>
      </c>
      <c r="O73" s="100" t="e">
        <f>VLOOKUP($B73,'Rapport écrit 1er cycle'!$A$7:$F$106,6,FALSE)</f>
        <v>#N/A</v>
      </c>
      <c r="P73" s="104"/>
      <c r="Q73" s="56">
        <f>IFERROR((85*$N73/N8+$O73)+IF(P73="",0,1/P73/1000),0)</f>
        <v>0</v>
      </c>
    </row>
    <row r="74" spans="2:17" ht="22.5" customHeight="1" x14ac:dyDescent="0.3">
      <c r="B74" s="52">
        <f>'Rapport écrit 1er cycle'!A72</f>
        <v>0</v>
      </c>
      <c r="C74" s="15" t="e">
        <f>VLOOKUP($B74,'Rapport écrit 1er cycle'!$A$7:$F$106,2,FALSE)</f>
        <v>#N/A</v>
      </c>
      <c r="D74" s="53" t="e">
        <f>VLOOKUP($B74,'Rapport écrit 1er cycle'!$A$7:$F$106,3,FALSE)</f>
        <v>#N/A</v>
      </c>
      <c r="E74" s="54" t="e">
        <f>VLOOKUP($B74,'Rapport écrit 1er cycle'!$A$7:$F$106,4,FALSE)</f>
        <v>#N/A</v>
      </c>
      <c r="F74" s="85"/>
      <c r="G74" s="7"/>
      <c r="H74" s="85"/>
      <c r="I74" s="87">
        <f t="shared" ref="I74:I108" si="6">IF(F74="X",0,(F74*10))+IF(G74="X",0,(G74*20))+IF(H74="X",0,(H74*30))</f>
        <v>0</v>
      </c>
      <c r="J74" s="85"/>
      <c r="K74" s="85"/>
      <c r="L74" s="95"/>
      <c r="M74" s="55">
        <f t="shared" ref="M74:M108" si="7">IF(J74="X",0,(J74*10))+IF(K74="X",0,(K74*20))+IF(L74="X",0,(L74*30))</f>
        <v>0</v>
      </c>
      <c r="N74" s="99">
        <f t="shared" si="5"/>
        <v>0</v>
      </c>
      <c r="O74" s="100" t="e">
        <f>VLOOKUP($B74,'Rapport écrit 1er cycle'!$A$7:$F$106,6,FALSE)</f>
        <v>#N/A</v>
      </c>
      <c r="P74" s="104"/>
      <c r="Q74" s="56">
        <f>IFERROR((85*$N74/N8+$O74)+IF(P74="",0,1/P74/1000),0)</f>
        <v>0</v>
      </c>
    </row>
    <row r="75" spans="2:17" ht="22.5" customHeight="1" x14ac:dyDescent="0.3">
      <c r="B75" s="52">
        <f>'Rapport écrit 1er cycle'!A73</f>
        <v>0</v>
      </c>
      <c r="C75" s="15" t="e">
        <f>VLOOKUP($B75,'Rapport écrit 1er cycle'!$A$7:$F$106,2,FALSE)</f>
        <v>#N/A</v>
      </c>
      <c r="D75" s="53" t="e">
        <f>VLOOKUP($B75,'Rapport écrit 1er cycle'!$A$7:$F$106,3,FALSE)</f>
        <v>#N/A</v>
      </c>
      <c r="E75" s="54" t="e">
        <f>VLOOKUP($B75,'Rapport écrit 1er cycle'!$A$7:$F$106,4,FALSE)</f>
        <v>#N/A</v>
      </c>
      <c r="F75" s="85"/>
      <c r="G75" s="7"/>
      <c r="H75" s="85"/>
      <c r="I75" s="87">
        <f t="shared" si="6"/>
        <v>0</v>
      </c>
      <c r="J75" s="85"/>
      <c r="K75" s="85"/>
      <c r="L75" s="95"/>
      <c r="M75" s="55">
        <f t="shared" si="7"/>
        <v>0</v>
      </c>
      <c r="N75" s="99">
        <f t="shared" si="5"/>
        <v>0</v>
      </c>
      <c r="O75" s="100" t="e">
        <f>VLOOKUP($B75,'Rapport écrit 1er cycle'!$A$7:$F$106,6,FALSE)</f>
        <v>#N/A</v>
      </c>
      <c r="P75" s="104"/>
      <c r="Q75" s="56">
        <f>IFERROR((85*$N75/N8+$O75)+IF(P75="",0,1/P75/1000),0)</f>
        <v>0</v>
      </c>
    </row>
    <row r="76" spans="2:17" ht="22.5" customHeight="1" x14ac:dyDescent="0.3">
      <c r="B76" s="52">
        <f>'Rapport écrit 1er cycle'!A74</f>
        <v>0</v>
      </c>
      <c r="C76" s="15" t="e">
        <f>VLOOKUP($B76,'Rapport écrit 1er cycle'!$A$7:$F$106,2,FALSE)</f>
        <v>#N/A</v>
      </c>
      <c r="D76" s="53" t="e">
        <f>VLOOKUP($B76,'Rapport écrit 1er cycle'!$A$7:$F$106,3,FALSE)</f>
        <v>#N/A</v>
      </c>
      <c r="E76" s="54" t="e">
        <f>VLOOKUP($B76,'Rapport écrit 1er cycle'!$A$7:$F$106,4,FALSE)</f>
        <v>#N/A</v>
      </c>
      <c r="F76" s="85"/>
      <c r="G76" s="7"/>
      <c r="H76" s="85"/>
      <c r="I76" s="87">
        <f t="shared" si="6"/>
        <v>0</v>
      </c>
      <c r="J76" s="85"/>
      <c r="K76" s="85"/>
      <c r="L76" s="95"/>
      <c r="M76" s="55">
        <f t="shared" si="7"/>
        <v>0</v>
      </c>
      <c r="N76" s="99">
        <f t="shared" si="5"/>
        <v>0</v>
      </c>
      <c r="O76" s="100" t="e">
        <f>VLOOKUP($B76,'Rapport écrit 1er cycle'!$A$7:$F$106,6,FALSE)</f>
        <v>#N/A</v>
      </c>
      <c r="P76" s="104"/>
      <c r="Q76" s="56">
        <f>IFERROR((85*$N76/N8+$O76)+IF(P76="",0,1/P76/1000),0)</f>
        <v>0</v>
      </c>
    </row>
    <row r="77" spans="2:17" ht="22.5" customHeight="1" x14ac:dyDescent="0.3">
      <c r="B77" s="52">
        <f>'Rapport écrit 1er cycle'!A75</f>
        <v>0</v>
      </c>
      <c r="C77" s="15" t="e">
        <f>VLOOKUP($B77,'Rapport écrit 1er cycle'!$A$7:$F$106,2,FALSE)</f>
        <v>#N/A</v>
      </c>
      <c r="D77" s="53" t="e">
        <f>VLOOKUP($B77,'Rapport écrit 1er cycle'!$A$7:$F$106,3,FALSE)</f>
        <v>#N/A</v>
      </c>
      <c r="E77" s="54" t="e">
        <f>VLOOKUP($B77,'Rapport écrit 1er cycle'!$A$7:$F$106,4,FALSE)</f>
        <v>#N/A</v>
      </c>
      <c r="F77" s="85"/>
      <c r="G77" s="7"/>
      <c r="H77" s="85"/>
      <c r="I77" s="87">
        <f t="shared" si="6"/>
        <v>0</v>
      </c>
      <c r="J77" s="85"/>
      <c r="K77" s="85"/>
      <c r="L77" s="95"/>
      <c r="M77" s="55">
        <f t="shared" si="7"/>
        <v>0</v>
      </c>
      <c r="N77" s="99">
        <f t="shared" si="5"/>
        <v>0</v>
      </c>
      <c r="O77" s="100" t="e">
        <f>VLOOKUP($B77,'Rapport écrit 1er cycle'!$A$7:$F$106,6,FALSE)</f>
        <v>#N/A</v>
      </c>
      <c r="P77" s="104"/>
      <c r="Q77" s="56">
        <f>IFERROR((85*$N77/N8+$O77)+IF(P77="",0,1/P77/1000),0)</f>
        <v>0</v>
      </c>
    </row>
    <row r="78" spans="2:17" ht="22.5" customHeight="1" x14ac:dyDescent="0.3">
      <c r="B78" s="52">
        <f>'Rapport écrit 1er cycle'!A76</f>
        <v>0</v>
      </c>
      <c r="C78" s="15" t="e">
        <f>VLOOKUP($B78,'Rapport écrit 1er cycle'!$A$7:$F$106,2,FALSE)</f>
        <v>#N/A</v>
      </c>
      <c r="D78" s="53" t="e">
        <f>VLOOKUP($B78,'Rapport écrit 1er cycle'!$A$7:$F$106,3,FALSE)</f>
        <v>#N/A</v>
      </c>
      <c r="E78" s="54" t="e">
        <f>VLOOKUP($B78,'Rapport écrit 1er cycle'!$A$7:$F$106,4,FALSE)</f>
        <v>#N/A</v>
      </c>
      <c r="F78" s="85"/>
      <c r="G78" s="7"/>
      <c r="H78" s="85"/>
      <c r="I78" s="87">
        <f t="shared" si="6"/>
        <v>0</v>
      </c>
      <c r="J78" s="85"/>
      <c r="K78" s="85"/>
      <c r="L78" s="95"/>
      <c r="M78" s="55">
        <f t="shared" si="7"/>
        <v>0</v>
      </c>
      <c r="N78" s="99">
        <f t="shared" si="5"/>
        <v>0</v>
      </c>
      <c r="O78" s="100" t="e">
        <f>VLOOKUP($B78,'Rapport écrit 1er cycle'!$A$7:$F$106,6,FALSE)</f>
        <v>#N/A</v>
      </c>
      <c r="P78" s="104"/>
      <c r="Q78" s="56">
        <f>IFERROR((85*$N78/N8+$O78)+IF(P78="",0,1/P78/1000),0)</f>
        <v>0</v>
      </c>
    </row>
    <row r="79" spans="2:17" ht="22.5" customHeight="1" x14ac:dyDescent="0.3">
      <c r="B79" s="52">
        <f>'Rapport écrit 1er cycle'!A77</f>
        <v>0</v>
      </c>
      <c r="C79" s="15" t="e">
        <f>VLOOKUP($B79,'Rapport écrit 1er cycle'!$A$7:$F$106,2,FALSE)</f>
        <v>#N/A</v>
      </c>
      <c r="D79" s="53" t="e">
        <f>VLOOKUP($B79,'Rapport écrit 1er cycle'!$A$7:$F$106,3,FALSE)</f>
        <v>#N/A</v>
      </c>
      <c r="E79" s="54" t="e">
        <f>VLOOKUP($B79,'Rapport écrit 1er cycle'!$A$7:$F$106,4,FALSE)</f>
        <v>#N/A</v>
      </c>
      <c r="F79" s="85"/>
      <c r="G79" s="7"/>
      <c r="H79" s="85"/>
      <c r="I79" s="87">
        <f t="shared" si="6"/>
        <v>0</v>
      </c>
      <c r="J79" s="85"/>
      <c r="K79" s="85"/>
      <c r="L79" s="95"/>
      <c r="M79" s="55">
        <f t="shared" si="7"/>
        <v>0</v>
      </c>
      <c r="N79" s="99">
        <f t="shared" si="5"/>
        <v>0</v>
      </c>
      <c r="O79" s="100" t="e">
        <f>VLOOKUP($B79,'Rapport écrit 1er cycle'!$A$7:$F$106,6,FALSE)</f>
        <v>#N/A</v>
      </c>
      <c r="P79" s="104"/>
      <c r="Q79" s="56">
        <f>IFERROR((85*$N79/N8+$O79)+IF(P79="",0,1/P79/1000),0)</f>
        <v>0</v>
      </c>
    </row>
    <row r="80" spans="2:17" ht="22.5" customHeight="1" x14ac:dyDescent="0.3">
      <c r="B80" s="52">
        <f>'Rapport écrit 1er cycle'!A78</f>
        <v>0</v>
      </c>
      <c r="C80" s="15" t="e">
        <f>VLOOKUP($B80,'Rapport écrit 1er cycle'!$A$7:$F$106,2,FALSE)</f>
        <v>#N/A</v>
      </c>
      <c r="D80" s="53" t="e">
        <f>VLOOKUP($B80,'Rapport écrit 1er cycle'!$A$7:$F$106,3,FALSE)</f>
        <v>#N/A</v>
      </c>
      <c r="E80" s="54" t="e">
        <f>VLOOKUP($B80,'Rapport écrit 1er cycle'!$A$7:$F$106,4,FALSE)</f>
        <v>#N/A</v>
      </c>
      <c r="F80" s="85"/>
      <c r="G80" s="7"/>
      <c r="H80" s="85"/>
      <c r="I80" s="87">
        <f t="shared" si="6"/>
        <v>0</v>
      </c>
      <c r="J80" s="85"/>
      <c r="K80" s="85"/>
      <c r="L80" s="95"/>
      <c r="M80" s="55">
        <f t="shared" si="7"/>
        <v>0</v>
      </c>
      <c r="N80" s="99">
        <f t="shared" si="5"/>
        <v>0</v>
      </c>
      <c r="O80" s="100" t="e">
        <f>VLOOKUP($B80,'Rapport écrit 1er cycle'!$A$7:$F$106,6,FALSE)</f>
        <v>#N/A</v>
      </c>
      <c r="P80" s="104"/>
      <c r="Q80" s="56">
        <f>IFERROR((85*$N80/N8+$O80)+IF(P80="",0,1/P80/1000),0)</f>
        <v>0</v>
      </c>
    </row>
    <row r="81" spans="2:17" ht="22.5" customHeight="1" x14ac:dyDescent="0.3">
      <c r="B81" s="52">
        <f>'Rapport écrit 1er cycle'!A79</f>
        <v>0</v>
      </c>
      <c r="C81" s="15" t="e">
        <f>VLOOKUP($B81,'Rapport écrit 1er cycle'!$A$7:$F$106,2,FALSE)</f>
        <v>#N/A</v>
      </c>
      <c r="D81" s="53" t="e">
        <f>VLOOKUP($B81,'Rapport écrit 1er cycle'!$A$7:$F$106,3,FALSE)</f>
        <v>#N/A</v>
      </c>
      <c r="E81" s="54" t="e">
        <f>VLOOKUP($B81,'Rapport écrit 1er cycle'!$A$7:$F$106,4,FALSE)</f>
        <v>#N/A</v>
      </c>
      <c r="F81" s="85"/>
      <c r="G81" s="7"/>
      <c r="H81" s="85"/>
      <c r="I81" s="87">
        <f t="shared" si="6"/>
        <v>0</v>
      </c>
      <c r="J81" s="85"/>
      <c r="K81" s="85"/>
      <c r="L81" s="95"/>
      <c r="M81" s="55">
        <f t="shared" si="7"/>
        <v>0</v>
      </c>
      <c r="N81" s="99">
        <f t="shared" si="5"/>
        <v>0</v>
      </c>
      <c r="O81" s="100" t="e">
        <f>VLOOKUP($B81,'Rapport écrit 1er cycle'!$A$7:$F$106,6,FALSE)</f>
        <v>#N/A</v>
      </c>
      <c r="P81" s="104"/>
      <c r="Q81" s="56">
        <f>IFERROR((85*$N81/N8+$O81)+IF(P81="",0,1/P81/1000),0)</f>
        <v>0</v>
      </c>
    </row>
    <row r="82" spans="2:17" ht="22.5" customHeight="1" x14ac:dyDescent="0.3">
      <c r="B82" s="52">
        <f>'Rapport écrit 1er cycle'!A80</f>
        <v>0</v>
      </c>
      <c r="C82" s="15" t="e">
        <f>VLOOKUP($B82,'Rapport écrit 1er cycle'!$A$7:$F$106,2,FALSE)</f>
        <v>#N/A</v>
      </c>
      <c r="D82" s="53" t="e">
        <f>VLOOKUP($B82,'Rapport écrit 1er cycle'!$A$7:$F$106,3,FALSE)</f>
        <v>#N/A</v>
      </c>
      <c r="E82" s="54" t="e">
        <f>VLOOKUP($B82,'Rapport écrit 1er cycle'!$A$7:$F$106,4,FALSE)</f>
        <v>#N/A</v>
      </c>
      <c r="F82" s="85"/>
      <c r="G82" s="7"/>
      <c r="H82" s="85"/>
      <c r="I82" s="87">
        <f t="shared" si="6"/>
        <v>0</v>
      </c>
      <c r="J82" s="85"/>
      <c r="K82" s="85"/>
      <c r="L82" s="95"/>
      <c r="M82" s="55">
        <f t="shared" si="7"/>
        <v>0</v>
      </c>
      <c r="N82" s="99">
        <f t="shared" si="5"/>
        <v>0</v>
      </c>
      <c r="O82" s="100" t="e">
        <f>VLOOKUP($B82,'Rapport écrit 1er cycle'!$A$7:$F$106,6,FALSE)</f>
        <v>#N/A</v>
      </c>
      <c r="P82" s="104"/>
      <c r="Q82" s="56">
        <f>IFERROR((85*$N82/N8+$O82)+IF(P82="",0,1/P82/1000),0)</f>
        <v>0</v>
      </c>
    </row>
    <row r="83" spans="2:17" ht="22.5" customHeight="1" x14ac:dyDescent="0.3">
      <c r="B83" s="52">
        <f>'Rapport écrit 1er cycle'!A81</f>
        <v>0</v>
      </c>
      <c r="C83" s="15" t="e">
        <f>VLOOKUP($B83,'Rapport écrit 1er cycle'!$A$7:$F$106,2,FALSE)</f>
        <v>#N/A</v>
      </c>
      <c r="D83" s="53" t="e">
        <f>VLOOKUP($B83,'Rapport écrit 1er cycle'!$A$7:$F$106,3,FALSE)</f>
        <v>#N/A</v>
      </c>
      <c r="E83" s="54" t="e">
        <f>VLOOKUP($B83,'Rapport écrit 1er cycle'!$A$7:$F$106,4,FALSE)</f>
        <v>#N/A</v>
      </c>
      <c r="F83" s="85"/>
      <c r="G83" s="7"/>
      <c r="H83" s="85"/>
      <c r="I83" s="87">
        <f t="shared" si="6"/>
        <v>0</v>
      </c>
      <c r="J83" s="85"/>
      <c r="K83" s="85"/>
      <c r="L83" s="95"/>
      <c r="M83" s="55">
        <f t="shared" si="7"/>
        <v>0</v>
      </c>
      <c r="N83" s="99">
        <f t="shared" si="5"/>
        <v>0</v>
      </c>
      <c r="O83" s="100" t="e">
        <f>VLOOKUP($B83,'Rapport écrit 1er cycle'!$A$7:$F$106,6,FALSE)</f>
        <v>#N/A</v>
      </c>
      <c r="P83" s="104"/>
      <c r="Q83" s="56">
        <f>IFERROR((85*$N83/N8+$O83)+IF(P83="",0,1/P83/1000),0)</f>
        <v>0</v>
      </c>
    </row>
    <row r="84" spans="2:17" ht="22.5" customHeight="1" x14ac:dyDescent="0.3">
      <c r="B84" s="52">
        <f>'Rapport écrit 1er cycle'!A82</f>
        <v>0</v>
      </c>
      <c r="C84" s="15" t="e">
        <f>VLOOKUP($B84,'Rapport écrit 1er cycle'!$A$7:$F$106,2,FALSE)</f>
        <v>#N/A</v>
      </c>
      <c r="D84" s="53" t="e">
        <f>VLOOKUP($B84,'Rapport écrit 1er cycle'!$A$7:$F$106,3,FALSE)</f>
        <v>#N/A</v>
      </c>
      <c r="E84" s="54" t="e">
        <f>VLOOKUP($B84,'Rapport écrit 1er cycle'!$A$7:$F$106,4,FALSE)</f>
        <v>#N/A</v>
      </c>
      <c r="F84" s="85"/>
      <c r="G84" s="7"/>
      <c r="H84" s="85"/>
      <c r="I84" s="87">
        <f t="shared" si="6"/>
        <v>0</v>
      </c>
      <c r="J84" s="85"/>
      <c r="K84" s="85"/>
      <c r="L84" s="95"/>
      <c r="M84" s="55">
        <f t="shared" si="7"/>
        <v>0</v>
      </c>
      <c r="N84" s="99">
        <f t="shared" si="5"/>
        <v>0</v>
      </c>
      <c r="O84" s="100" t="e">
        <f>VLOOKUP($B84,'Rapport écrit 1er cycle'!$A$7:$F$106,6,FALSE)</f>
        <v>#N/A</v>
      </c>
      <c r="P84" s="104"/>
      <c r="Q84" s="56">
        <f>IFERROR((85*$N84/N8+$O84)+IF(P84="",0,1/P84/1000),0)</f>
        <v>0</v>
      </c>
    </row>
    <row r="85" spans="2:17" ht="22.5" customHeight="1" x14ac:dyDescent="0.3">
      <c r="B85" s="52">
        <f>'Rapport écrit 1er cycle'!A83</f>
        <v>0</v>
      </c>
      <c r="C85" s="15" t="e">
        <f>VLOOKUP($B85,'Rapport écrit 1er cycle'!$A$7:$F$106,2,FALSE)</f>
        <v>#N/A</v>
      </c>
      <c r="D85" s="53" t="e">
        <f>VLOOKUP($B85,'Rapport écrit 1er cycle'!$A$7:$F$106,3,FALSE)</f>
        <v>#N/A</v>
      </c>
      <c r="E85" s="54" t="e">
        <f>VLOOKUP($B85,'Rapport écrit 1er cycle'!$A$7:$F$106,4,FALSE)</f>
        <v>#N/A</v>
      </c>
      <c r="F85" s="85"/>
      <c r="G85" s="7"/>
      <c r="H85" s="85"/>
      <c r="I85" s="87">
        <f t="shared" si="6"/>
        <v>0</v>
      </c>
      <c r="J85" s="85"/>
      <c r="K85" s="85"/>
      <c r="L85" s="95"/>
      <c r="M85" s="55">
        <f t="shared" si="7"/>
        <v>0</v>
      </c>
      <c r="N85" s="99">
        <f t="shared" si="5"/>
        <v>0</v>
      </c>
      <c r="O85" s="100" t="e">
        <f>VLOOKUP($B85,'Rapport écrit 1er cycle'!$A$7:$F$106,6,FALSE)</f>
        <v>#N/A</v>
      </c>
      <c r="P85" s="104"/>
      <c r="Q85" s="56">
        <f>IFERROR((85*$N85/N8+$O85)+IF(P85="",0,1/P85/1000),0)</f>
        <v>0</v>
      </c>
    </row>
    <row r="86" spans="2:17" ht="22.5" customHeight="1" x14ac:dyDescent="0.3">
      <c r="B86" s="52">
        <f>'Rapport écrit 1er cycle'!A84</f>
        <v>0</v>
      </c>
      <c r="C86" s="15" t="e">
        <f>VLOOKUP($B86,'Rapport écrit 1er cycle'!$A$7:$F$106,2,FALSE)</f>
        <v>#N/A</v>
      </c>
      <c r="D86" s="53" t="e">
        <f>VLOOKUP($B86,'Rapport écrit 1er cycle'!$A$7:$F$106,3,FALSE)</f>
        <v>#N/A</v>
      </c>
      <c r="E86" s="54" t="e">
        <f>VLOOKUP($B86,'Rapport écrit 1er cycle'!$A$7:$F$106,4,FALSE)</f>
        <v>#N/A</v>
      </c>
      <c r="F86" s="85"/>
      <c r="G86" s="7"/>
      <c r="H86" s="85"/>
      <c r="I86" s="87">
        <f t="shared" si="6"/>
        <v>0</v>
      </c>
      <c r="J86" s="85"/>
      <c r="K86" s="85"/>
      <c r="L86" s="95"/>
      <c r="M86" s="55">
        <f t="shared" si="7"/>
        <v>0</v>
      </c>
      <c r="N86" s="99">
        <f t="shared" si="5"/>
        <v>0</v>
      </c>
      <c r="O86" s="100" t="e">
        <f>VLOOKUP($B86,'Rapport écrit 1er cycle'!$A$7:$F$106,6,FALSE)</f>
        <v>#N/A</v>
      </c>
      <c r="P86" s="104"/>
      <c r="Q86" s="56">
        <f>IFERROR((85*$N86/N8+$O86)+IF(P86="",0,1/P86/1000),0)</f>
        <v>0</v>
      </c>
    </row>
    <row r="87" spans="2:17" ht="22.5" customHeight="1" x14ac:dyDescent="0.3">
      <c r="B87" s="52">
        <f>'Rapport écrit 1er cycle'!A85</f>
        <v>0</v>
      </c>
      <c r="C87" s="15" t="e">
        <f>VLOOKUP($B87,'Rapport écrit 1er cycle'!$A$7:$F$106,2,FALSE)</f>
        <v>#N/A</v>
      </c>
      <c r="D87" s="53" t="e">
        <f>VLOOKUP($B87,'Rapport écrit 1er cycle'!$A$7:$F$106,3,FALSE)</f>
        <v>#N/A</v>
      </c>
      <c r="E87" s="54" t="e">
        <f>VLOOKUP($B87,'Rapport écrit 1er cycle'!$A$7:$F$106,4,FALSE)</f>
        <v>#N/A</v>
      </c>
      <c r="F87" s="85"/>
      <c r="G87" s="7"/>
      <c r="H87" s="85"/>
      <c r="I87" s="87">
        <f t="shared" si="6"/>
        <v>0</v>
      </c>
      <c r="J87" s="85"/>
      <c r="K87" s="85"/>
      <c r="L87" s="95"/>
      <c r="M87" s="55">
        <f t="shared" si="7"/>
        <v>0</v>
      </c>
      <c r="N87" s="99">
        <f t="shared" si="5"/>
        <v>0</v>
      </c>
      <c r="O87" s="100" t="e">
        <f>VLOOKUP($B87,'Rapport écrit 1er cycle'!$A$7:$F$106,6,FALSE)</f>
        <v>#N/A</v>
      </c>
      <c r="P87" s="104"/>
      <c r="Q87" s="56">
        <f>IFERROR((85*$N87/N8+$O87)+IF(P87="",0,1/P87/1000),0)</f>
        <v>0</v>
      </c>
    </row>
    <row r="88" spans="2:17" ht="22.5" customHeight="1" x14ac:dyDescent="0.3">
      <c r="B88" s="52">
        <f>'Rapport écrit 1er cycle'!A86</f>
        <v>0</v>
      </c>
      <c r="C88" s="15" t="e">
        <f>VLOOKUP($B88,'Rapport écrit 1er cycle'!$A$7:$F$106,2,FALSE)</f>
        <v>#N/A</v>
      </c>
      <c r="D88" s="53" t="e">
        <f>VLOOKUP($B88,'Rapport écrit 1er cycle'!$A$7:$F$106,3,FALSE)</f>
        <v>#N/A</v>
      </c>
      <c r="E88" s="54" t="e">
        <f>VLOOKUP($B88,'Rapport écrit 1er cycle'!$A$7:$F$106,4,FALSE)</f>
        <v>#N/A</v>
      </c>
      <c r="F88" s="85"/>
      <c r="G88" s="7"/>
      <c r="H88" s="85"/>
      <c r="I88" s="87">
        <f t="shared" si="6"/>
        <v>0</v>
      </c>
      <c r="J88" s="85"/>
      <c r="K88" s="85"/>
      <c r="L88" s="95"/>
      <c r="M88" s="55">
        <f t="shared" si="7"/>
        <v>0</v>
      </c>
      <c r="N88" s="99">
        <f t="shared" si="5"/>
        <v>0</v>
      </c>
      <c r="O88" s="100" t="e">
        <f>VLOOKUP($B88,'Rapport écrit 1er cycle'!$A$7:$F$106,6,FALSE)</f>
        <v>#N/A</v>
      </c>
      <c r="P88" s="104"/>
      <c r="Q88" s="56">
        <f>IFERROR((85*$N88/N8+$O88)+IF(P88="",0,1/P88/1000),0)</f>
        <v>0</v>
      </c>
    </row>
    <row r="89" spans="2:17" ht="22.5" customHeight="1" x14ac:dyDescent="0.3">
      <c r="B89" s="52">
        <f>'Rapport écrit 1er cycle'!A87</f>
        <v>0</v>
      </c>
      <c r="C89" s="15" t="e">
        <f>VLOOKUP($B89,'Rapport écrit 1er cycle'!$A$7:$F$106,2,FALSE)</f>
        <v>#N/A</v>
      </c>
      <c r="D89" s="53" t="e">
        <f>VLOOKUP($B89,'Rapport écrit 1er cycle'!$A$7:$F$106,3,FALSE)</f>
        <v>#N/A</v>
      </c>
      <c r="E89" s="54" t="e">
        <f>VLOOKUP($B89,'Rapport écrit 1er cycle'!$A$7:$F$106,4,FALSE)</f>
        <v>#N/A</v>
      </c>
      <c r="F89" s="85"/>
      <c r="G89" s="7"/>
      <c r="H89" s="85"/>
      <c r="I89" s="87">
        <f t="shared" si="6"/>
        <v>0</v>
      </c>
      <c r="J89" s="85"/>
      <c r="K89" s="85"/>
      <c r="L89" s="95"/>
      <c r="M89" s="55">
        <f t="shared" si="7"/>
        <v>0</v>
      </c>
      <c r="N89" s="99">
        <f t="shared" si="5"/>
        <v>0</v>
      </c>
      <c r="O89" s="100" t="e">
        <f>VLOOKUP($B89,'Rapport écrit 1er cycle'!$A$7:$F$106,6,FALSE)</f>
        <v>#N/A</v>
      </c>
      <c r="P89" s="104"/>
      <c r="Q89" s="56">
        <f>IFERROR((85*$N89/N8+$O89)+IF(P89="",0,1/P89/1000),0)</f>
        <v>0</v>
      </c>
    </row>
    <row r="90" spans="2:17" ht="22.5" customHeight="1" x14ac:dyDescent="0.3">
      <c r="B90" s="52">
        <f>'Rapport écrit 1er cycle'!A88</f>
        <v>0</v>
      </c>
      <c r="C90" s="15" t="e">
        <f>VLOOKUP($B90,'Rapport écrit 1er cycle'!$A$7:$F$106,2,FALSE)</f>
        <v>#N/A</v>
      </c>
      <c r="D90" s="53" t="e">
        <f>VLOOKUP($B90,'Rapport écrit 1er cycle'!$A$7:$F$106,3,FALSE)</f>
        <v>#N/A</v>
      </c>
      <c r="E90" s="54" t="e">
        <f>VLOOKUP($B90,'Rapport écrit 1er cycle'!$A$7:$F$106,4,FALSE)</f>
        <v>#N/A</v>
      </c>
      <c r="F90" s="85"/>
      <c r="G90" s="7"/>
      <c r="H90" s="85"/>
      <c r="I90" s="87">
        <f t="shared" si="6"/>
        <v>0</v>
      </c>
      <c r="J90" s="85"/>
      <c r="K90" s="85"/>
      <c r="L90" s="95"/>
      <c r="M90" s="55">
        <f t="shared" si="7"/>
        <v>0</v>
      </c>
      <c r="N90" s="99">
        <f t="shared" si="5"/>
        <v>0</v>
      </c>
      <c r="O90" s="100" t="e">
        <f>VLOOKUP($B90,'Rapport écrit 1er cycle'!$A$7:$F$106,6,FALSE)</f>
        <v>#N/A</v>
      </c>
      <c r="P90" s="104"/>
      <c r="Q90" s="56">
        <f>IFERROR((85*$N90/N8+$O90)+IF(P90="",0,1/P90/1000),0)</f>
        <v>0</v>
      </c>
    </row>
    <row r="91" spans="2:17" ht="22.5" customHeight="1" x14ac:dyDescent="0.3">
      <c r="B91" s="52">
        <f>'Rapport écrit 1er cycle'!A89</f>
        <v>0</v>
      </c>
      <c r="C91" s="15" t="e">
        <f>VLOOKUP($B91,'Rapport écrit 1er cycle'!$A$7:$F$106,2,FALSE)</f>
        <v>#N/A</v>
      </c>
      <c r="D91" s="53" t="e">
        <f>VLOOKUP($B91,'Rapport écrit 1er cycle'!$A$7:$F$106,3,FALSE)</f>
        <v>#N/A</v>
      </c>
      <c r="E91" s="54" t="e">
        <f>VLOOKUP($B91,'Rapport écrit 1er cycle'!$A$7:$F$106,4,FALSE)</f>
        <v>#N/A</v>
      </c>
      <c r="F91" s="85"/>
      <c r="G91" s="7"/>
      <c r="H91" s="85"/>
      <c r="I91" s="87">
        <f t="shared" si="6"/>
        <v>0</v>
      </c>
      <c r="J91" s="85"/>
      <c r="K91" s="85"/>
      <c r="L91" s="95"/>
      <c r="M91" s="55">
        <f t="shared" si="7"/>
        <v>0</v>
      </c>
      <c r="N91" s="99">
        <f t="shared" si="5"/>
        <v>0</v>
      </c>
      <c r="O91" s="100" t="e">
        <f>VLOOKUP($B91,'Rapport écrit 1er cycle'!$A$7:$F$106,6,FALSE)</f>
        <v>#N/A</v>
      </c>
      <c r="P91" s="104"/>
      <c r="Q91" s="56">
        <f>IFERROR((85*$N91/N8+$O91)+IF(P91="",0,1/P91/1000),0)</f>
        <v>0</v>
      </c>
    </row>
    <row r="92" spans="2:17" ht="22.5" customHeight="1" x14ac:dyDescent="0.3">
      <c r="B92" s="52">
        <f>'Rapport écrit 1er cycle'!A90</f>
        <v>0</v>
      </c>
      <c r="C92" s="15" t="e">
        <f>VLOOKUP($B92,'Rapport écrit 1er cycle'!$A$7:$F$106,2,FALSE)</f>
        <v>#N/A</v>
      </c>
      <c r="D92" s="53" t="e">
        <f>VLOOKUP($B92,'Rapport écrit 1er cycle'!$A$7:$F$106,3,FALSE)</f>
        <v>#N/A</v>
      </c>
      <c r="E92" s="54" t="e">
        <f>VLOOKUP($B92,'Rapport écrit 1er cycle'!$A$7:$F$106,4,FALSE)</f>
        <v>#N/A</v>
      </c>
      <c r="F92" s="85"/>
      <c r="G92" s="7"/>
      <c r="H92" s="85"/>
      <c r="I92" s="87">
        <f t="shared" si="6"/>
        <v>0</v>
      </c>
      <c r="J92" s="85"/>
      <c r="K92" s="85"/>
      <c r="L92" s="95"/>
      <c r="M92" s="55">
        <f t="shared" si="7"/>
        <v>0</v>
      </c>
      <c r="N92" s="99">
        <f t="shared" si="5"/>
        <v>0</v>
      </c>
      <c r="O92" s="100" t="e">
        <f>VLOOKUP($B92,'Rapport écrit 1er cycle'!$A$7:$F$106,6,FALSE)</f>
        <v>#N/A</v>
      </c>
      <c r="P92" s="104"/>
      <c r="Q92" s="56">
        <f>IFERROR((85*$N92/N8+$O92)+IF(P92="",0,1/P92/1000),0)</f>
        <v>0</v>
      </c>
    </row>
    <row r="93" spans="2:17" ht="22.5" customHeight="1" x14ac:dyDescent="0.3">
      <c r="B93" s="52">
        <f>'Rapport écrit 1er cycle'!A91</f>
        <v>0</v>
      </c>
      <c r="C93" s="15" t="e">
        <f>VLOOKUP($B93,'Rapport écrit 1er cycle'!$A$7:$F$106,2,FALSE)</f>
        <v>#N/A</v>
      </c>
      <c r="D93" s="53" t="e">
        <f>VLOOKUP($B93,'Rapport écrit 1er cycle'!$A$7:$F$106,3,FALSE)</f>
        <v>#N/A</v>
      </c>
      <c r="E93" s="54" t="e">
        <f>VLOOKUP($B93,'Rapport écrit 1er cycle'!$A$7:$F$106,4,FALSE)</f>
        <v>#N/A</v>
      </c>
      <c r="F93" s="85"/>
      <c r="G93" s="7"/>
      <c r="H93" s="85"/>
      <c r="I93" s="87">
        <f t="shared" si="6"/>
        <v>0</v>
      </c>
      <c r="J93" s="85"/>
      <c r="K93" s="85"/>
      <c r="L93" s="95"/>
      <c r="M93" s="55">
        <f t="shared" si="7"/>
        <v>0</v>
      </c>
      <c r="N93" s="99">
        <f t="shared" si="5"/>
        <v>0</v>
      </c>
      <c r="O93" s="100" t="e">
        <f>VLOOKUP($B93,'Rapport écrit 1er cycle'!$A$7:$F$106,6,FALSE)</f>
        <v>#N/A</v>
      </c>
      <c r="P93" s="104"/>
      <c r="Q93" s="56">
        <f>IFERROR((85*$N93/N8+$O93)+IF(P93="",0,1/P93/1000),0)</f>
        <v>0</v>
      </c>
    </row>
    <row r="94" spans="2:17" ht="22.5" customHeight="1" x14ac:dyDescent="0.3">
      <c r="B94" s="52">
        <f>'Rapport écrit 1er cycle'!A92</f>
        <v>0</v>
      </c>
      <c r="C94" s="15" t="e">
        <f>VLOOKUP($B94,'Rapport écrit 1er cycle'!$A$7:$F$106,2,FALSE)</f>
        <v>#N/A</v>
      </c>
      <c r="D94" s="53" t="e">
        <f>VLOOKUP($B94,'Rapport écrit 1er cycle'!$A$7:$F$106,3,FALSE)</f>
        <v>#N/A</v>
      </c>
      <c r="E94" s="54" t="e">
        <f>VLOOKUP($B94,'Rapport écrit 1er cycle'!$A$7:$F$106,4,FALSE)</f>
        <v>#N/A</v>
      </c>
      <c r="F94" s="85"/>
      <c r="G94" s="7"/>
      <c r="H94" s="85"/>
      <c r="I94" s="87">
        <f t="shared" si="6"/>
        <v>0</v>
      </c>
      <c r="J94" s="85"/>
      <c r="K94" s="85"/>
      <c r="L94" s="95"/>
      <c r="M94" s="55">
        <f t="shared" si="7"/>
        <v>0</v>
      </c>
      <c r="N94" s="99">
        <f t="shared" si="5"/>
        <v>0</v>
      </c>
      <c r="O94" s="100" t="e">
        <f>VLOOKUP($B94,'Rapport écrit 1er cycle'!$A$7:$F$106,6,FALSE)</f>
        <v>#N/A</v>
      </c>
      <c r="P94" s="104"/>
      <c r="Q94" s="56">
        <f>IFERROR((85*$N94/N8+$O94)+IF(P94="",0,1/P94/1000),0)</f>
        <v>0</v>
      </c>
    </row>
    <row r="95" spans="2:17" ht="22.5" customHeight="1" x14ac:dyDescent="0.3">
      <c r="B95" s="52">
        <f>'Rapport écrit 1er cycle'!A93</f>
        <v>0</v>
      </c>
      <c r="C95" s="15" t="e">
        <f>VLOOKUP($B95,'Rapport écrit 1er cycle'!$A$7:$F$106,2,FALSE)</f>
        <v>#N/A</v>
      </c>
      <c r="D95" s="53" t="e">
        <f>VLOOKUP($B95,'Rapport écrit 1er cycle'!$A$7:$F$106,3,FALSE)</f>
        <v>#N/A</v>
      </c>
      <c r="E95" s="54" t="e">
        <f>VLOOKUP($B95,'Rapport écrit 1er cycle'!$A$7:$F$106,4,FALSE)</f>
        <v>#N/A</v>
      </c>
      <c r="F95" s="85"/>
      <c r="G95" s="7"/>
      <c r="H95" s="85"/>
      <c r="I95" s="87">
        <f t="shared" si="6"/>
        <v>0</v>
      </c>
      <c r="J95" s="85"/>
      <c r="K95" s="85"/>
      <c r="L95" s="95"/>
      <c r="M95" s="55">
        <f t="shared" si="7"/>
        <v>0</v>
      </c>
      <c r="N95" s="99">
        <f t="shared" si="5"/>
        <v>0</v>
      </c>
      <c r="O95" s="100" t="e">
        <f>VLOOKUP($B95,'Rapport écrit 1er cycle'!$A$7:$F$106,6,FALSE)</f>
        <v>#N/A</v>
      </c>
      <c r="P95" s="104"/>
      <c r="Q95" s="56">
        <f>IFERROR((85*$N95/N8+$O95)+IF(P95="",0,1/P95/1000),0)</f>
        <v>0</v>
      </c>
    </row>
    <row r="96" spans="2:17" ht="22.5" customHeight="1" x14ac:dyDescent="0.3">
      <c r="B96" s="52">
        <f>'Rapport écrit 1er cycle'!A94</f>
        <v>0</v>
      </c>
      <c r="C96" s="15" t="e">
        <f>VLOOKUP($B96,'Rapport écrit 1er cycle'!$A$7:$F$106,2,FALSE)</f>
        <v>#N/A</v>
      </c>
      <c r="D96" s="53" t="e">
        <f>VLOOKUP($B96,'Rapport écrit 1er cycle'!$A$7:$F$106,3,FALSE)</f>
        <v>#N/A</v>
      </c>
      <c r="E96" s="54" t="e">
        <f>VLOOKUP($B96,'Rapport écrit 1er cycle'!$A$7:$F$106,4,FALSE)</f>
        <v>#N/A</v>
      </c>
      <c r="F96" s="85"/>
      <c r="G96" s="7"/>
      <c r="H96" s="85"/>
      <c r="I96" s="87">
        <f t="shared" si="6"/>
        <v>0</v>
      </c>
      <c r="J96" s="85"/>
      <c r="K96" s="85"/>
      <c r="L96" s="95"/>
      <c r="M96" s="55">
        <f t="shared" si="7"/>
        <v>0</v>
      </c>
      <c r="N96" s="99">
        <f t="shared" si="5"/>
        <v>0</v>
      </c>
      <c r="O96" s="100" t="e">
        <f>VLOOKUP($B96,'Rapport écrit 1er cycle'!$A$7:$F$106,6,FALSE)</f>
        <v>#N/A</v>
      </c>
      <c r="P96" s="104"/>
      <c r="Q96" s="56">
        <f>IFERROR((85*$N96/N8+$O96)+IF(P96="",0,1/P96/1000),0)</f>
        <v>0</v>
      </c>
    </row>
    <row r="97" spans="2:17" ht="22.5" customHeight="1" x14ac:dyDescent="0.3">
      <c r="B97" s="52">
        <f>'Rapport écrit 1er cycle'!A95</f>
        <v>0</v>
      </c>
      <c r="C97" s="15" t="e">
        <f>VLOOKUP($B97,'Rapport écrit 1er cycle'!$A$7:$F$106,2,FALSE)</f>
        <v>#N/A</v>
      </c>
      <c r="D97" s="53" t="e">
        <f>VLOOKUP($B97,'Rapport écrit 1er cycle'!$A$7:$F$106,3,FALSE)</f>
        <v>#N/A</v>
      </c>
      <c r="E97" s="54" t="e">
        <f>VLOOKUP($B97,'Rapport écrit 1er cycle'!$A$7:$F$106,4,FALSE)</f>
        <v>#N/A</v>
      </c>
      <c r="F97" s="85"/>
      <c r="G97" s="7"/>
      <c r="H97" s="85"/>
      <c r="I97" s="87">
        <f t="shared" si="6"/>
        <v>0</v>
      </c>
      <c r="J97" s="85"/>
      <c r="K97" s="85"/>
      <c r="L97" s="95"/>
      <c r="M97" s="55">
        <f t="shared" si="7"/>
        <v>0</v>
      </c>
      <c r="N97" s="99">
        <f t="shared" si="5"/>
        <v>0</v>
      </c>
      <c r="O97" s="100" t="e">
        <f>VLOOKUP($B97,'Rapport écrit 1er cycle'!$A$7:$F$106,6,FALSE)</f>
        <v>#N/A</v>
      </c>
      <c r="P97" s="104"/>
      <c r="Q97" s="56">
        <f>IFERROR((85*$N97/N8+$O97)+IF(P97="",0,1/P97/1000),0)</f>
        <v>0</v>
      </c>
    </row>
    <row r="98" spans="2:17" ht="22.5" customHeight="1" x14ac:dyDescent="0.3">
      <c r="B98" s="52">
        <f>'Rapport écrit 1er cycle'!A96</f>
        <v>0</v>
      </c>
      <c r="C98" s="15" t="e">
        <f>VLOOKUP($B98,'Rapport écrit 1er cycle'!$A$7:$F$106,2,FALSE)</f>
        <v>#N/A</v>
      </c>
      <c r="D98" s="53" t="e">
        <f>VLOOKUP($B98,'Rapport écrit 1er cycle'!$A$7:$F$106,3,FALSE)</f>
        <v>#N/A</v>
      </c>
      <c r="E98" s="54" t="e">
        <f>VLOOKUP($B98,'Rapport écrit 1er cycle'!$A$7:$F$106,4,FALSE)</f>
        <v>#N/A</v>
      </c>
      <c r="F98" s="85"/>
      <c r="G98" s="7"/>
      <c r="H98" s="85"/>
      <c r="I98" s="87">
        <f t="shared" si="6"/>
        <v>0</v>
      </c>
      <c r="J98" s="85"/>
      <c r="K98" s="85"/>
      <c r="L98" s="95"/>
      <c r="M98" s="55">
        <f t="shared" si="7"/>
        <v>0</v>
      </c>
      <c r="N98" s="99">
        <f t="shared" si="5"/>
        <v>0</v>
      </c>
      <c r="O98" s="100" t="e">
        <f>VLOOKUP($B98,'Rapport écrit 1er cycle'!$A$7:$F$106,6,FALSE)</f>
        <v>#N/A</v>
      </c>
      <c r="P98" s="104"/>
      <c r="Q98" s="56">
        <f>IFERROR((85*$N98/N8+$O98)+IF(P98="",0,1/P98/1000),0)</f>
        <v>0</v>
      </c>
    </row>
    <row r="99" spans="2:17" ht="22.5" customHeight="1" x14ac:dyDescent="0.3">
      <c r="B99" s="52">
        <f>'Rapport écrit 1er cycle'!A97</f>
        <v>0</v>
      </c>
      <c r="C99" s="15" t="e">
        <f>VLOOKUP($B99,'Rapport écrit 1er cycle'!$A$7:$F$106,2,FALSE)</f>
        <v>#N/A</v>
      </c>
      <c r="D99" s="53" t="e">
        <f>VLOOKUP($B99,'Rapport écrit 1er cycle'!$A$7:$F$106,3,FALSE)</f>
        <v>#N/A</v>
      </c>
      <c r="E99" s="54" t="e">
        <f>VLOOKUP($B99,'Rapport écrit 1er cycle'!$A$7:$F$106,4,FALSE)</f>
        <v>#N/A</v>
      </c>
      <c r="F99" s="85"/>
      <c r="G99" s="7"/>
      <c r="H99" s="85"/>
      <c r="I99" s="87">
        <f t="shared" si="6"/>
        <v>0</v>
      </c>
      <c r="J99" s="85"/>
      <c r="K99" s="85"/>
      <c r="L99" s="95"/>
      <c r="M99" s="55">
        <f t="shared" si="7"/>
        <v>0</v>
      </c>
      <c r="N99" s="99">
        <f t="shared" si="5"/>
        <v>0</v>
      </c>
      <c r="O99" s="100" t="e">
        <f>VLOOKUP($B99,'Rapport écrit 1er cycle'!$A$7:$F$106,6,FALSE)</f>
        <v>#N/A</v>
      </c>
      <c r="P99" s="104"/>
      <c r="Q99" s="56">
        <f>IFERROR((85*$N99/N8+$O99)+IF(P99="",0,1/P99/1000),0)</f>
        <v>0</v>
      </c>
    </row>
    <row r="100" spans="2:17" ht="22.5" customHeight="1" x14ac:dyDescent="0.3">
      <c r="B100" s="52">
        <f>'Rapport écrit 1er cycle'!A98</f>
        <v>0</v>
      </c>
      <c r="C100" s="15" t="e">
        <f>VLOOKUP($B100,'Rapport écrit 1er cycle'!$A$7:$F$106,2,FALSE)</f>
        <v>#N/A</v>
      </c>
      <c r="D100" s="53" t="e">
        <f>VLOOKUP($B100,'Rapport écrit 1er cycle'!$A$7:$F$106,3,FALSE)</f>
        <v>#N/A</v>
      </c>
      <c r="E100" s="54" t="e">
        <f>VLOOKUP($B100,'Rapport écrit 1er cycle'!$A$7:$F$106,4,FALSE)</f>
        <v>#N/A</v>
      </c>
      <c r="F100" s="85"/>
      <c r="G100" s="7"/>
      <c r="H100" s="85"/>
      <c r="I100" s="87">
        <f t="shared" si="6"/>
        <v>0</v>
      </c>
      <c r="J100" s="85"/>
      <c r="K100" s="85"/>
      <c r="L100" s="95"/>
      <c r="M100" s="55">
        <f t="shared" si="7"/>
        <v>0</v>
      </c>
      <c r="N100" s="99">
        <f t="shared" si="5"/>
        <v>0</v>
      </c>
      <c r="O100" s="100" t="e">
        <f>VLOOKUP($B100,'Rapport écrit 1er cycle'!$A$7:$F$106,6,FALSE)</f>
        <v>#N/A</v>
      </c>
      <c r="P100" s="104"/>
      <c r="Q100" s="56">
        <f>IFERROR((85*$N100/N8+$O100)+IF(P100="",0,1/P100/1000),0)</f>
        <v>0</v>
      </c>
    </row>
    <row r="101" spans="2:17" ht="22.5" customHeight="1" x14ac:dyDescent="0.3">
      <c r="B101" s="52">
        <f>'Rapport écrit 1er cycle'!A99</f>
        <v>0</v>
      </c>
      <c r="C101" s="15" t="e">
        <f>VLOOKUP($B101,'Rapport écrit 1er cycle'!$A$7:$F$106,2,FALSE)</f>
        <v>#N/A</v>
      </c>
      <c r="D101" s="53" t="e">
        <f>VLOOKUP($B101,'Rapport écrit 1er cycle'!$A$7:$F$106,3,FALSE)</f>
        <v>#N/A</v>
      </c>
      <c r="E101" s="54" t="e">
        <f>VLOOKUP($B101,'Rapport écrit 1er cycle'!$A$7:$F$106,4,FALSE)</f>
        <v>#N/A</v>
      </c>
      <c r="F101" s="85"/>
      <c r="G101" s="7"/>
      <c r="H101" s="85"/>
      <c r="I101" s="87">
        <f t="shared" si="6"/>
        <v>0</v>
      </c>
      <c r="J101" s="85"/>
      <c r="K101" s="85"/>
      <c r="L101" s="95"/>
      <c r="M101" s="55">
        <f t="shared" si="7"/>
        <v>0</v>
      </c>
      <c r="N101" s="99">
        <f t="shared" si="5"/>
        <v>0</v>
      </c>
      <c r="O101" s="100" t="e">
        <f>VLOOKUP($B101,'Rapport écrit 1er cycle'!$A$7:$F$106,6,FALSE)</f>
        <v>#N/A</v>
      </c>
      <c r="P101" s="104"/>
      <c r="Q101" s="56">
        <f>IFERROR((85*$N101/N8+$O101)+IF(P101="",0,1/P101/1000),0)</f>
        <v>0</v>
      </c>
    </row>
    <row r="102" spans="2:17" ht="22.5" customHeight="1" x14ac:dyDescent="0.3">
      <c r="B102" s="52">
        <f>'Rapport écrit 1er cycle'!A100</f>
        <v>0</v>
      </c>
      <c r="C102" s="15" t="e">
        <f>VLOOKUP($B102,'Rapport écrit 1er cycle'!$A$7:$F$106,2,FALSE)</f>
        <v>#N/A</v>
      </c>
      <c r="D102" s="53" t="e">
        <f>VLOOKUP($B102,'Rapport écrit 1er cycle'!$A$7:$F$106,3,FALSE)</f>
        <v>#N/A</v>
      </c>
      <c r="E102" s="54" t="e">
        <f>VLOOKUP($B102,'Rapport écrit 1er cycle'!$A$7:$F$106,4,FALSE)</f>
        <v>#N/A</v>
      </c>
      <c r="F102" s="85"/>
      <c r="G102" s="7"/>
      <c r="H102" s="85"/>
      <c r="I102" s="87">
        <f t="shared" si="6"/>
        <v>0</v>
      </c>
      <c r="J102" s="85"/>
      <c r="K102" s="85"/>
      <c r="L102" s="95"/>
      <c r="M102" s="55">
        <f t="shared" si="7"/>
        <v>0</v>
      </c>
      <c r="N102" s="99">
        <f t="shared" si="5"/>
        <v>0</v>
      </c>
      <c r="O102" s="100" t="e">
        <f>VLOOKUP($B102,'Rapport écrit 1er cycle'!$A$7:$F$106,6,FALSE)</f>
        <v>#N/A</v>
      </c>
      <c r="P102" s="104"/>
      <c r="Q102" s="56">
        <f>IFERROR((85*$N102/N8+$O102)+IF(P102="",0,1/P102/1000),0)</f>
        <v>0</v>
      </c>
    </row>
    <row r="103" spans="2:17" ht="22.5" customHeight="1" x14ac:dyDescent="0.3">
      <c r="B103" s="52">
        <f>'Rapport écrit 1er cycle'!A101</f>
        <v>0</v>
      </c>
      <c r="C103" s="15" t="e">
        <f>VLOOKUP($B103,'Rapport écrit 1er cycle'!$A$7:$F$106,2,FALSE)</f>
        <v>#N/A</v>
      </c>
      <c r="D103" s="53" t="e">
        <f>VLOOKUP($B103,'Rapport écrit 1er cycle'!$A$7:$F$106,3,FALSE)</f>
        <v>#N/A</v>
      </c>
      <c r="E103" s="54" t="e">
        <f>VLOOKUP($B103,'Rapport écrit 1er cycle'!$A$7:$F$106,4,FALSE)</f>
        <v>#N/A</v>
      </c>
      <c r="F103" s="85"/>
      <c r="G103" s="7"/>
      <c r="H103" s="85"/>
      <c r="I103" s="87">
        <f t="shared" si="6"/>
        <v>0</v>
      </c>
      <c r="J103" s="85"/>
      <c r="K103" s="85"/>
      <c r="L103" s="95"/>
      <c r="M103" s="55">
        <f t="shared" si="7"/>
        <v>0</v>
      </c>
      <c r="N103" s="99">
        <f t="shared" si="5"/>
        <v>0</v>
      </c>
      <c r="O103" s="100" t="e">
        <f>VLOOKUP($B103,'Rapport écrit 1er cycle'!$A$7:$F$106,6,FALSE)</f>
        <v>#N/A</v>
      </c>
      <c r="P103" s="104"/>
      <c r="Q103" s="56">
        <f>IFERROR((85*$N103/N8+$O103)+IF(P103="",0,1/P103/1000),0)</f>
        <v>0</v>
      </c>
    </row>
    <row r="104" spans="2:17" ht="22.5" customHeight="1" x14ac:dyDescent="0.3">
      <c r="B104" s="52">
        <f>'Rapport écrit 1er cycle'!A102</f>
        <v>0</v>
      </c>
      <c r="C104" s="15" t="e">
        <f>VLOOKUP($B104,'Rapport écrit 1er cycle'!$A$7:$F$106,2,FALSE)</f>
        <v>#N/A</v>
      </c>
      <c r="D104" s="53" t="e">
        <f>VLOOKUP($B104,'Rapport écrit 1er cycle'!$A$7:$F$106,3,FALSE)</f>
        <v>#N/A</v>
      </c>
      <c r="E104" s="54" t="e">
        <f>VLOOKUP($B104,'Rapport écrit 1er cycle'!$A$7:$F$106,4,FALSE)</f>
        <v>#N/A</v>
      </c>
      <c r="F104" s="85"/>
      <c r="G104" s="7"/>
      <c r="H104" s="85"/>
      <c r="I104" s="87">
        <f t="shared" si="6"/>
        <v>0</v>
      </c>
      <c r="J104" s="85"/>
      <c r="K104" s="85"/>
      <c r="L104" s="95"/>
      <c r="M104" s="55">
        <f t="shared" si="7"/>
        <v>0</v>
      </c>
      <c r="N104" s="99">
        <f t="shared" si="5"/>
        <v>0</v>
      </c>
      <c r="O104" s="100" t="e">
        <f>VLOOKUP($B104,'Rapport écrit 1er cycle'!$A$7:$F$106,6,FALSE)</f>
        <v>#N/A</v>
      </c>
      <c r="P104" s="104"/>
      <c r="Q104" s="56">
        <f>IFERROR((85*$N104/N8+$O104)+IF(P104="",0,1/P104/1000),0)</f>
        <v>0</v>
      </c>
    </row>
    <row r="105" spans="2:17" ht="22.5" customHeight="1" x14ac:dyDescent="0.3">
      <c r="B105" s="52">
        <f>'Rapport écrit 1er cycle'!A103</f>
        <v>0</v>
      </c>
      <c r="C105" s="15" t="e">
        <f>VLOOKUP($B105,'Rapport écrit 1er cycle'!$A$7:$F$106,2,FALSE)</f>
        <v>#N/A</v>
      </c>
      <c r="D105" s="53" t="e">
        <f>VLOOKUP($B105,'Rapport écrit 1er cycle'!$A$7:$F$106,3,FALSE)</f>
        <v>#N/A</v>
      </c>
      <c r="E105" s="54" t="e">
        <f>VLOOKUP($B105,'Rapport écrit 1er cycle'!$A$7:$F$106,4,FALSE)</f>
        <v>#N/A</v>
      </c>
      <c r="F105" s="85"/>
      <c r="G105" s="7"/>
      <c r="H105" s="85"/>
      <c r="I105" s="87">
        <f t="shared" si="6"/>
        <v>0</v>
      </c>
      <c r="J105" s="85"/>
      <c r="K105" s="85"/>
      <c r="L105" s="95"/>
      <c r="M105" s="55">
        <f t="shared" si="7"/>
        <v>0</v>
      </c>
      <c r="N105" s="99">
        <f t="shared" si="5"/>
        <v>0</v>
      </c>
      <c r="O105" s="100" t="e">
        <f>VLOOKUP($B105,'Rapport écrit 1er cycle'!$A$7:$F$106,6,FALSE)</f>
        <v>#N/A</v>
      </c>
      <c r="P105" s="104"/>
      <c r="Q105" s="56">
        <f>IFERROR((85*$N105/N8+$O105)+IF(P105="",0,1/P105/1000),0)</f>
        <v>0</v>
      </c>
    </row>
    <row r="106" spans="2:17" ht="22.5" customHeight="1" x14ac:dyDescent="0.3">
      <c r="B106" s="52">
        <f>'Rapport écrit 1er cycle'!A104</f>
        <v>0</v>
      </c>
      <c r="C106" s="15" t="e">
        <f>VLOOKUP($B106,'Rapport écrit 1er cycle'!$A$7:$F$106,2,FALSE)</f>
        <v>#N/A</v>
      </c>
      <c r="D106" s="53" t="e">
        <f>VLOOKUP($B106,'Rapport écrit 1er cycle'!$A$7:$F$106,3,FALSE)</f>
        <v>#N/A</v>
      </c>
      <c r="E106" s="54" t="e">
        <f>VLOOKUP($B106,'Rapport écrit 1er cycle'!$A$7:$F$106,4,FALSE)</f>
        <v>#N/A</v>
      </c>
      <c r="F106" s="85"/>
      <c r="G106" s="7"/>
      <c r="H106" s="85"/>
      <c r="I106" s="87">
        <f t="shared" si="6"/>
        <v>0</v>
      </c>
      <c r="J106" s="85"/>
      <c r="K106" s="85"/>
      <c r="L106" s="95"/>
      <c r="M106" s="55">
        <f t="shared" si="7"/>
        <v>0</v>
      </c>
      <c r="N106" s="99">
        <f t="shared" si="5"/>
        <v>0</v>
      </c>
      <c r="O106" s="100" t="e">
        <f>VLOOKUP($B106,'Rapport écrit 1er cycle'!$A$7:$F$106,6,FALSE)</f>
        <v>#N/A</v>
      </c>
      <c r="P106" s="104"/>
      <c r="Q106" s="56">
        <f>IFERROR((85*$N106/N8+$O106)+IF(P106="",0,1/P106/1000),0)</f>
        <v>0</v>
      </c>
    </row>
    <row r="107" spans="2:17" ht="22.5" customHeight="1" x14ac:dyDescent="0.3">
      <c r="B107" s="52">
        <f>'Rapport écrit 1er cycle'!A105</f>
        <v>0</v>
      </c>
      <c r="C107" s="15" t="e">
        <f>VLOOKUP($B107,'Rapport écrit 1er cycle'!$A$7:$F$106,2,FALSE)</f>
        <v>#N/A</v>
      </c>
      <c r="D107" s="53" t="e">
        <f>VLOOKUP($B107,'Rapport écrit 1er cycle'!$A$7:$F$106,3,FALSE)</f>
        <v>#N/A</v>
      </c>
      <c r="E107" s="54" t="e">
        <f>VLOOKUP($B107,'Rapport écrit 1er cycle'!$A$7:$F$106,4,FALSE)</f>
        <v>#N/A</v>
      </c>
      <c r="F107" s="85"/>
      <c r="G107" s="7"/>
      <c r="H107" s="85"/>
      <c r="I107" s="87">
        <f t="shared" si="6"/>
        <v>0</v>
      </c>
      <c r="J107" s="85"/>
      <c r="K107" s="85"/>
      <c r="L107" s="95"/>
      <c r="M107" s="55">
        <f t="shared" si="7"/>
        <v>0</v>
      </c>
      <c r="N107" s="99">
        <f t="shared" si="5"/>
        <v>0</v>
      </c>
      <c r="O107" s="100" t="e">
        <f>VLOOKUP($B107,'Rapport écrit 1er cycle'!$A$7:$F$106,6,FALSE)</f>
        <v>#N/A</v>
      </c>
      <c r="P107" s="104"/>
      <c r="Q107" s="56">
        <f>IFERROR((85*$N107/N8+$O107)+IF(P107="",0,1/P107/1000),0)</f>
        <v>0</v>
      </c>
    </row>
    <row r="108" spans="2:17" ht="22.5" customHeight="1" x14ac:dyDescent="0.3">
      <c r="B108" s="57">
        <f>'Rapport écrit 1er cycle'!A106</f>
        <v>0</v>
      </c>
      <c r="C108" s="58" t="e">
        <f>VLOOKUP($B108,'Rapport écrit 1er cycle'!$A$7:$F$106,2,FALSE)</f>
        <v>#N/A</v>
      </c>
      <c r="D108" s="58" t="e">
        <f>VLOOKUP($B108,'Rapport écrit 1er cycle'!$A$7:$F$106,3,FALSE)</f>
        <v>#N/A</v>
      </c>
      <c r="E108" s="59" t="e">
        <f>VLOOKUP($B108,'Rapport écrit 1er cycle'!$A$7:$F$106,4,FALSE)</f>
        <v>#N/A</v>
      </c>
      <c r="F108" s="86"/>
      <c r="G108" s="19"/>
      <c r="H108" s="86"/>
      <c r="I108" s="111">
        <f t="shared" si="6"/>
        <v>0</v>
      </c>
      <c r="J108" s="86"/>
      <c r="K108" s="86"/>
      <c r="L108" s="96"/>
      <c r="M108" s="55">
        <f t="shared" si="7"/>
        <v>0</v>
      </c>
      <c r="N108" s="101">
        <f t="shared" si="5"/>
        <v>0</v>
      </c>
      <c r="O108" s="102" t="e">
        <f>VLOOKUP($B108,'Rapport écrit 1er cycle'!$A$7:$F$106,6,FALSE)</f>
        <v>#N/A</v>
      </c>
      <c r="P108" s="105"/>
      <c r="Q108" s="61">
        <f>IFERROR((85*$N108/N8+$O108)+IF(P108="",0,1/P108/1000),0)</f>
        <v>0</v>
      </c>
    </row>
  </sheetData>
  <sheetProtection password="DD70" sheet="1" objects="1" scenarios="1"/>
  <mergeCells count="14">
    <mergeCell ref="A7:A8"/>
    <mergeCell ref="Q7:Q8"/>
    <mergeCell ref="B2:Q2"/>
    <mergeCell ref="B1:Q1"/>
    <mergeCell ref="B3:Q3"/>
    <mergeCell ref="B4:Q4"/>
    <mergeCell ref="B7:B8"/>
    <mergeCell ref="C7:C8"/>
    <mergeCell ref="D7:D8"/>
    <mergeCell ref="P7:P8"/>
    <mergeCell ref="E7:E8"/>
    <mergeCell ref="B5:Q5"/>
    <mergeCell ref="F7:I7"/>
    <mergeCell ref="J7:M7"/>
  </mergeCells>
  <conditionalFormatting sqref="Q9:Q108">
    <cfRule type="duplicateValues" dxfId="3" priority="1"/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Inscrire un chiffre entre 0 et 5 !">
          <x14:formula1>
            <xm:f>'Validation données'!$A$1:$A$7</xm:f>
          </x14:formula1>
          <xm:sqref>J9:L108</xm:sqref>
        </x14:dataValidation>
        <x14:dataValidation type="list" allowBlank="1" showDropDown="1" showInputMessage="1" showErrorMessage="1" error="Inscrire un chiffre entre 0 et 5 !">
          <x14:formula1>
            <xm:f>'Validation données'!$A$1:$A$7</xm:f>
          </x14:formula1>
          <xm:sqref>F9:H108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5"/>
  <sheetViews>
    <sheetView workbookViewId="0">
      <selection activeCell="B6" sqref="B6"/>
    </sheetView>
  </sheetViews>
  <sheetFormatPr baseColWidth="10" defaultColWidth="11.44140625" defaultRowHeight="13.8" x14ac:dyDescent="0.25"/>
  <cols>
    <col min="1" max="1" width="11.44140625" style="2"/>
    <col min="2" max="2" width="13.33203125" style="2" customWidth="1"/>
    <col min="3" max="3" width="49.88671875" style="2" hidden="1" customWidth="1"/>
    <col min="4" max="4" width="97.33203125" style="2" customWidth="1"/>
    <col min="5" max="5" width="0.5546875" style="2" hidden="1" customWidth="1"/>
    <col min="6" max="6" width="17.5546875" style="2" customWidth="1"/>
    <col min="7" max="16384" width="11.44140625" style="2"/>
  </cols>
  <sheetData>
    <row r="1" spans="1:7" ht="21" x14ac:dyDescent="0.25">
      <c r="A1" s="24"/>
      <c r="B1" s="129" t="s">
        <v>29</v>
      </c>
      <c r="C1" s="129"/>
      <c r="D1" s="129"/>
      <c r="E1" s="129"/>
      <c r="F1" s="129"/>
      <c r="G1" s="24"/>
    </row>
    <row r="2" spans="1:7" ht="24" x14ac:dyDescent="0.25">
      <c r="A2" s="24"/>
      <c r="B2" s="129" t="s">
        <v>46</v>
      </c>
      <c r="C2" s="129"/>
      <c r="D2" s="129"/>
      <c r="E2" s="129"/>
      <c r="F2" s="129"/>
      <c r="G2" s="24"/>
    </row>
    <row r="3" spans="1:7" ht="11.25" customHeight="1" thickBot="1" x14ac:dyDescent="0.3">
      <c r="A3" s="24"/>
      <c r="B3" s="23"/>
      <c r="C3" s="23"/>
      <c r="D3" s="23"/>
      <c r="E3" s="23"/>
      <c r="F3" s="23"/>
      <c r="G3" s="24"/>
    </row>
    <row r="4" spans="1:7" ht="18" customHeight="1" thickBot="1" x14ac:dyDescent="0.3">
      <c r="B4" s="130" t="s">
        <v>40</v>
      </c>
      <c r="C4" s="131"/>
      <c r="D4" s="131"/>
      <c r="E4" s="131"/>
      <c r="F4" s="132"/>
    </row>
    <row r="5" spans="1:7" ht="45.75" customHeight="1" thickBot="1" x14ac:dyDescent="0.3">
      <c r="A5" s="24"/>
      <c r="B5" s="25" t="s">
        <v>17</v>
      </c>
      <c r="C5" s="26" t="s">
        <v>0</v>
      </c>
      <c r="D5" s="26" t="s">
        <v>51</v>
      </c>
      <c r="E5" s="26" t="s">
        <v>15</v>
      </c>
      <c r="F5" s="27" t="s">
        <v>30</v>
      </c>
      <c r="G5" s="24"/>
    </row>
    <row r="6" spans="1:7" s="9" customFormat="1" ht="22.5" customHeight="1" x14ac:dyDescent="0.3">
      <c r="A6" s="28"/>
      <c r="B6" s="29">
        <f>'Pointage 1er cycle'!B9</f>
        <v>0</v>
      </c>
      <c r="C6" s="30" t="e">
        <f>VLOOKUP($B6,'Pointage 1er cycle'!$B$9:$Q$97,2,FALSE)</f>
        <v>#N/A</v>
      </c>
      <c r="D6" s="30" t="e">
        <f>VLOOKUP($B6,'Pointage 1er cycle'!$B$9:$Q$97,3,FALSE)</f>
        <v>#N/A</v>
      </c>
      <c r="E6" s="30" t="e">
        <f>VLOOKUP($B6,'Pointage 1er cycle'!$B$9:$Q$97,4,FALSE)</f>
        <v>#N/A</v>
      </c>
      <c r="F6" s="31">
        <f>VLOOKUP($B6,'Pointage 1er cycle'!$B$9:$Q$108,13,FALSE)</f>
        <v>0</v>
      </c>
      <c r="G6" s="28"/>
    </row>
    <row r="7" spans="1:7" s="9" customFormat="1" ht="22.5" customHeight="1" x14ac:dyDescent="0.3">
      <c r="A7" s="28"/>
      <c r="B7" s="32">
        <f>'Pointage 1er cycle'!B10</f>
        <v>0</v>
      </c>
      <c r="C7" s="33" t="e">
        <f>VLOOKUP($B7,'Pointage 1er cycle'!$B$9:$Q$97,2,FALSE)</f>
        <v>#N/A</v>
      </c>
      <c r="D7" s="33" t="e">
        <f>VLOOKUP($B7,'Pointage 1er cycle'!$B$9:$Q$97,3,FALSE)</f>
        <v>#N/A</v>
      </c>
      <c r="E7" s="33" t="e">
        <f>VLOOKUP($B7,'Pointage 1er cycle'!$B$9:$Q$97,4,FALSE)</f>
        <v>#N/A</v>
      </c>
      <c r="F7" s="34">
        <f>VLOOKUP($B7,'Pointage 1er cycle'!$B$9:$Q$108,13,FALSE)</f>
        <v>0</v>
      </c>
      <c r="G7" s="28"/>
    </row>
    <row r="8" spans="1:7" s="9" customFormat="1" ht="22.5" customHeight="1" x14ac:dyDescent="0.3">
      <c r="A8" s="28"/>
      <c r="B8" s="32">
        <f>'Pointage 1er cycle'!B11</f>
        <v>0</v>
      </c>
      <c r="C8" s="33" t="e">
        <f>VLOOKUP($B8,'Pointage 1er cycle'!$B$9:$Q$97,2,FALSE)</f>
        <v>#N/A</v>
      </c>
      <c r="D8" s="33" t="e">
        <f>VLOOKUP($B8,'Pointage 1er cycle'!$B$9:$Q$97,3,FALSE)</f>
        <v>#N/A</v>
      </c>
      <c r="E8" s="33" t="e">
        <f>VLOOKUP($B8,'Pointage 1er cycle'!$B$9:$Q$97,4,FALSE)</f>
        <v>#N/A</v>
      </c>
      <c r="F8" s="34">
        <f>VLOOKUP($B8,'Pointage 1er cycle'!$B$9:$Q$108,13,FALSE)</f>
        <v>0</v>
      </c>
      <c r="G8" s="28"/>
    </row>
    <row r="9" spans="1:7" s="9" customFormat="1" ht="22.5" customHeight="1" x14ac:dyDescent="0.3">
      <c r="A9" s="28"/>
      <c r="B9" s="32">
        <f>'Pointage 1er cycle'!B12</f>
        <v>0</v>
      </c>
      <c r="C9" s="33" t="e">
        <f>VLOOKUP($B9,'Pointage 1er cycle'!$B$9:$Q$97,2,FALSE)</f>
        <v>#N/A</v>
      </c>
      <c r="D9" s="33" t="e">
        <f>VLOOKUP($B9,'Pointage 1er cycle'!$B$9:$Q$97,3,FALSE)</f>
        <v>#N/A</v>
      </c>
      <c r="E9" s="33" t="e">
        <f>VLOOKUP($B9,'Pointage 1er cycle'!$B$9:$Q$97,4,FALSE)</f>
        <v>#N/A</v>
      </c>
      <c r="F9" s="34">
        <f>VLOOKUP($B9,'Pointage 1er cycle'!$B$9:$Q$108,13,FALSE)</f>
        <v>0</v>
      </c>
      <c r="G9" s="28"/>
    </row>
    <row r="10" spans="1:7" s="9" customFormat="1" ht="22.5" customHeight="1" x14ac:dyDescent="0.3">
      <c r="A10" s="28"/>
      <c r="B10" s="32">
        <f>'Pointage 1er cycle'!B13</f>
        <v>0</v>
      </c>
      <c r="C10" s="33" t="e">
        <f>VLOOKUP($B10,'Pointage 1er cycle'!$B$9:$Q$97,2,FALSE)</f>
        <v>#N/A</v>
      </c>
      <c r="D10" s="33" t="e">
        <f>VLOOKUP($B10,'Pointage 1er cycle'!$B$9:$Q$97,3,FALSE)</f>
        <v>#N/A</v>
      </c>
      <c r="E10" s="33" t="e">
        <f>VLOOKUP($B10,'Pointage 1er cycle'!$B$9:$Q$97,4,FALSE)</f>
        <v>#N/A</v>
      </c>
      <c r="F10" s="34">
        <f>VLOOKUP($B10,'Pointage 1er cycle'!$B$9:$Q$108,13,FALSE)</f>
        <v>0</v>
      </c>
      <c r="G10" s="28"/>
    </row>
    <row r="11" spans="1:7" s="9" customFormat="1" ht="22.5" customHeight="1" x14ac:dyDescent="0.3">
      <c r="A11" s="28"/>
      <c r="B11" s="32">
        <f>'Pointage 1er cycle'!B14</f>
        <v>0</v>
      </c>
      <c r="C11" s="33" t="e">
        <f>VLOOKUP($B11,'Pointage 1er cycle'!$B$9:$Q$97,2,FALSE)</f>
        <v>#N/A</v>
      </c>
      <c r="D11" s="33" t="e">
        <f>VLOOKUP($B11,'Pointage 1er cycle'!$B$9:$Q$97,3,FALSE)</f>
        <v>#N/A</v>
      </c>
      <c r="E11" s="33" t="e">
        <f>VLOOKUP($B11,'Pointage 1er cycle'!$B$9:$Q$97,4,FALSE)</f>
        <v>#N/A</v>
      </c>
      <c r="F11" s="34">
        <f>VLOOKUP($B11,'Pointage 1er cycle'!$B$9:$Q$108,13,FALSE)</f>
        <v>0</v>
      </c>
      <c r="G11" s="28"/>
    </row>
    <row r="12" spans="1:7" s="9" customFormat="1" ht="22.5" customHeight="1" x14ac:dyDescent="0.3">
      <c r="A12" s="28"/>
      <c r="B12" s="32">
        <f>'Pointage 1er cycle'!B15</f>
        <v>0</v>
      </c>
      <c r="C12" s="33" t="e">
        <f>VLOOKUP($B12,'Pointage 1er cycle'!$B$9:$Q$97,2,FALSE)</f>
        <v>#N/A</v>
      </c>
      <c r="D12" s="33" t="e">
        <f>VLOOKUP($B12,'Pointage 1er cycle'!$B$9:$Q$97,3,FALSE)</f>
        <v>#N/A</v>
      </c>
      <c r="E12" s="33" t="e">
        <f>VLOOKUP($B12,'Pointage 1er cycle'!$B$9:$Q$97,4,FALSE)</f>
        <v>#N/A</v>
      </c>
      <c r="F12" s="34">
        <f>VLOOKUP($B12,'Pointage 1er cycle'!$B$9:$Q$108,13,FALSE)</f>
        <v>0</v>
      </c>
      <c r="G12" s="28"/>
    </row>
    <row r="13" spans="1:7" s="9" customFormat="1" ht="22.5" customHeight="1" x14ac:dyDescent="0.3">
      <c r="A13" s="28"/>
      <c r="B13" s="32">
        <f>'Pointage 1er cycle'!B16</f>
        <v>0</v>
      </c>
      <c r="C13" s="33" t="e">
        <f>VLOOKUP($B13,'Pointage 1er cycle'!$B$9:$Q$97,2,FALSE)</f>
        <v>#N/A</v>
      </c>
      <c r="D13" s="33" t="e">
        <f>VLOOKUP($B13,'Pointage 1er cycle'!$B$9:$Q$97,3,FALSE)</f>
        <v>#N/A</v>
      </c>
      <c r="E13" s="33" t="e">
        <f>VLOOKUP($B13,'Pointage 1er cycle'!$B$9:$Q$97,4,FALSE)</f>
        <v>#N/A</v>
      </c>
      <c r="F13" s="34">
        <f>VLOOKUP($B13,'Pointage 1er cycle'!$B$9:$Q$108,13,FALSE)</f>
        <v>0</v>
      </c>
      <c r="G13" s="28"/>
    </row>
    <row r="14" spans="1:7" s="9" customFormat="1" ht="22.5" customHeight="1" x14ac:dyDescent="0.3">
      <c r="A14" s="28"/>
      <c r="B14" s="32">
        <f>'Pointage 1er cycle'!B17</f>
        <v>0</v>
      </c>
      <c r="C14" s="33" t="e">
        <f>VLOOKUP($B14,'Pointage 1er cycle'!$B$9:$Q$97,2,FALSE)</f>
        <v>#N/A</v>
      </c>
      <c r="D14" s="33" t="e">
        <f>VLOOKUP($B14,'Pointage 1er cycle'!$B$9:$Q$97,3,FALSE)</f>
        <v>#N/A</v>
      </c>
      <c r="E14" s="33" t="e">
        <f>VLOOKUP($B14,'Pointage 1er cycle'!$B$9:$Q$97,4,FALSE)</f>
        <v>#N/A</v>
      </c>
      <c r="F14" s="34">
        <f>VLOOKUP($B14,'Pointage 1er cycle'!$B$9:$Q$108,13,FALSE)</f>
        <v>0</v>
      </c>
      <c r="G14" s="28"/>
    </row>
    <row r="15" spans="1:7" s="9" customFormat="1" ht="22.5" customHeight="1" x14ac:dyDescent="0.3">
      <c r="A15" s="28"/>
      <c r="B15" s="32">
        <f>'Pointage 1er cycle'!B18</f>
        <v>0</v>
      </c>
      <c r="C15" s="33" t="e">
        <f>VLOOKUP($B15,'Pointage 1er cycle'!$B$9:$Q$97,2,FALSE)</f>
        <v>#N/A</v>
      </c>
      <c r="D15" s="33" t="e">
        <f>VLOOKUP($B15,'Pointage 1er cycle'!$B$9:$Q$97,3,FALSE)</f>
        <v>#N/A</v>
      </c>
      <c r="E15" s="33" t="e">
        <f>VLOOKUP($B15,'Pointage 1er cycle'!$B$9:$Q$97,4,FALSE)</f>
        <v>#N/A</v>
      </c>
      <c r="F15" s="34">
        <f>VLOOKUP($B15,'Pointage 1er cycle'!$B$9:$Q$108,13,FALSE)</f>
        <v>0</v>
      </c>
      <c r="G15" s="28"/>
    </row>
    <row r="16" spans="1:7" s="9" customFormat="1" ht="22.5" customHeight="1" x14ac:dyDescent="0.3">
      <c r="A16" s="28"/>
      <c r="B16" s="32">
        <f>'Pointage 1er cycle'!B19</f>
        <v>0</v>
      </c>
      <c r="C16" s="33" t="e">
        <f>VLOOKUP($B16,'Pointage 1er cycle'!$B$9:$Q$97,2,FALSE)</f>
        <v>#N/A</v>
      </c>
      <c r="D16" s="33" t="e">
        <f>VLOOKUP($B16,'Pointage 1er cycle'!$B$9:$Q$97,3,FALSE)</f>
        <v>#N/A</v>
      </c>
      <c r="E16" s="33" t="e">
        <f>VLOOKUP($B16,'Pointage 1er cycle'!$B$9:$Q$97,4,FALSE)</f>
        <v>#N/A</v>
      </c>
      <c r="F16" s="34">
        <f>VLOOKUP($B16,'Pointage 1er cycle'!$B$9:$Q$108,13,FALSE)</f>
        <v>0</v>
      </c>
      <c r="G16" s="28"/>
    </row>
    <row r="17" spans="1:7" s="9" customFormat="1" ht="22.5" customHeight="1" x14ac:dyDescent="0.3">
      <c r="A17" s="28"/>
      <c r="B17" s="32">
        <f>'Pointage 1er cycle'!B20</f>
        <v>0</v>
      </c>
      <c r="C17" s="33" t="e">
        <f>VLOOKUP($B17,'Pointage 1er cycle'!$B$9:$Q$97,2,FALSE)</f>
        <v>#N/A</v>
      </c>
      <c r="D17" s="33" t="e">
        <f>VLOOKUP($B17,'Pointage 1er cycle'!$B$9:$Q$97,3,FALSE)</f>
        <v>#N/A</v>
      </c>
      <c r="E17" s="33" t="e">
        <f>VLOOKUP($B17,'Pointage 1er cycle'!$B$9:$Q$97,4,FALSE)</f>
        <v>#N/A</v>
      </c>
      <c r="F17" s="34">
        <f>VLOOKUP($B17,'Pointage 1er cycle'!$B$9:$Q$108,13,FALSE)</f>
        <v>0</v>
      </c>
      <c r="G17" s="28"/>
    </row>
    <row r="18" spans="1:7" s="9" customFormat="1" ht="22.5" customHeight="1" x14ac:dyDescent="0.3">
      <c r="A18" s="28"/>
      <c r="B18" s="32">
        <f>'Pointage 1er cycle'!B21</f>
        <v>0</v>
      </c>
      <c r="C18" s="33" t="e">
        <f>VLOOKUP($B18,'Pointage 1er cycle'!$B$9:$Q$97,2,FALSE)</f>
        <v>#N/A</v>
      </c>
      <c r="D18" s="33" t="e">
        <f>VLOOKUP($B18,'Pointage 1er cycle'!$B$9:$Q$97,3,FALSE)</f>
        <v>#N/A</v>
      </c>
      <c r="E18" s="33" t="e">
        <f>VLOOKUP($B18,'Pointage 1er cycle'!$B$9:$Q$97,4,FALSE)</f>
        <v>#N/A</v>
      </c>
      <c r="F18" s="34">
        <f>VLOOKUP($B18,'Pointage 1er cycle'!$B$9:$Q$108,13,FALSE)</f>
        <v>0</v>
      </c>
      <c r="G18" s="28"/>
    </row>
    <row r="19" spans="1:7" s="9" customFormat="1" ht="22.5" customHeight="1" x14ac:dyDescent="0.3">
      <c r="A19" s="28"/>
      <c r="B19" s="32">
        <f>'Pointage 1er cycle'!B22</f>
        <v>0</v>
      </c>
      <c r="C19" s="33" t="e">
        <f>VLOOKUP($B19,'Pointage 1er cycle'!$B$9:$Q$97,2,FALSE)</f>
        <v>#N/A</v>
      </c>
      <c r="D19" s="33" t="e">
        <f>VLOOKUP($B19,'Pointage 1er cycle'!$B$9:$Q$97,3,FALSE)</f>
        <v>#N/A</v>
      </c>
      <c r="E19" s="33" t="e">
        <f>VLOOKUP($B19,'Pointage 1er cycle'!$B$9:$Q$97,4,FALSE)</f>
        <v>#N/A</v>
      </c>
      <c r="F19" s="34">
        <f>VLOOKUP($B19,'Pointage 1er cycle'!$B$9:$Q$108,13,FALSE)</f>
        <v>0</v>
      </c>
      <c r="G19" s="28"/>
    </row>
    <row r="20" spans="1:7" s="9" customFormat="1" ht="22.5" customHeight="1" x14ac:dyDescent="0.3">
      <c r="A20" s="28"/>
      <c r="B20" s="32">
        <f>'Pointage 1er cycle'!B23</f>
        <v>0</v>
      </c>
      <c r="C20" s="33" t="e">
        <f>VLOOKUP($B20,'Pointage 1er cycle'!$B$9:$Q$97,2,FALSE)</f>
        <v>#N/A</v>
      </c>
      <c r="D20" s="33" t="e">
        <f>VLOOKUP($B20,'Pointage 1er cycle'!$B$9:$Q$97,3,FALSE)</f>
        <v>#N/A</v>
      </c>
      <c r="E20" s="33" t="e">
        <f>VLOOKUP($B20,'Pointage 1er cycle'!$B$9:$Q$97,4,FALSE)</f>
        <v>#N/A</v>
      </c>
      <c r="F20" s="34">
        <f>VLOOKUP($B20,'Pointage 1er cycle'!$B$9:$Q$108,13,FALSE)</f>
        <v>0</v>
      </c>
      <c r="G20" s="28"/>
    </row>
    <row r="21" spans="1:7" s="9" customFormat="1" ht="22.5" customHeight="1" x14ac:dyDescent="0.3">
      <c r="A21" s="28"/>
      <c r="B21" s="32">
        <f>'Pointage 1er cycle'!B24</f>
        <v>0</v>
      </c>
      <c r="C21" s="33" t="e">
        <f>VLOOKUP($B21,'Pointage 1er cycle'!$B$9:$Q$97,2,FALSE)</f>
        <v>#N/A</v>
      </c>
      <c r="D21" s="33" t="e">
        <f>VLOOKUP($B21,'Pointage 1er cycle'!$B$9:$Q$97,3,FALSE)</f>
        <v>#N/A</v>
      </c>
      <c r="E21" s="33" t="e">
        <f>VLOOKUP($B21,'Pointage 1er cycle'!$B$9:$Q$97,4,FALSE)</f>
        <v>#N/A</v>
      </c>
      <c r="F21" s="34">
        <f>VLOOKUP($B21,'Pointage 1er cycle'!$B$9:$Q$108,13,FALSE)</f>
        <v>0</v>
      </c>
      <c r="G21" s="28"/>
    </row>
    <row r="22" spans="1:7" s="9" customFormat="1" ht="22.5" customHeight="1" x14ac:dyDescent="0.3">
      <c r="A22" s="28"/>
      <c r="B22" s="32">
        <f>'Pointage 1er cycle'!B25</f>
        <v>0</v>
      </c>
      <c r="C22" s="33" t="e">
        <f>VLOOKUP($B22,'Pointage 1er cycle'!$B$9:$Q$97,2,FALSE)</f>
        <v>#N/A</v>
      </c>
      <c r="D22" s="33" t="e">
        <f>VLOOKUP($B22,'Pointage 1er cycle'!$B$9:$Q$97,3,FALSE)</f>
        <v>#N/A</v>
      </c>
      <c r="E22" s="33" t="e">
        <f>VLOOKUP($B22,'Pointage 1er cycle'!$B$9:$Q$97,4,FALSE)</f>
        <v>#N/A</v>
      </c>
      <c r="F22" s="34">
        <f>VLOOKUP($B22,'Pointage 1er cycle'!$B$9:$Q$108,13,FALSE)</f>
        <v>0</v>
      </c>
      <c r="G22" s="28"/>
    </row>
    <row r="23" spans="1:7" s="9" customFormat="1" ht="22.5" customHeight="1" x14ac:dyDescent="0.3">
      <c r="A23" s="28"/>
      <c r="B23" s="32">
        <f>'Pointage 1er cycle'!B26</f>
        <v>0</v>
      </c>
      <c r="C23" s="33" t="e">
        <f>VLOOKUP($B23,'Pointage 1er cycle'!$B$9:$Q$97,2,FALSE)</f>
        <v>#N/A</v>
      </c>
      <c r="D23" s="33" t="e">
        <f>VLOOKUP($B23,'Pointage 1er cycle'!$B$9:$Q$97,3,FALSE)</f>
        <v>#N/A</v>
      </c>
      <c r="E23" s="33" t="e">
        <f>VLOOKUP($B23,'Pointage 1er cycle'!$B$9:$Q$97,4,FALSE)</f>
        <v>#N/A</v>
      </c>
      <c r="F23" s="34">
        <f>VLOOKUP($B23,'Pointage 1er cycle'!$B$9:$Q$108,13,FALSE)</f>
        <v>0</v>
      </c>
      <c r="G23" s="28"/>
    </row>
    <row r="24" spans="1:7" s="9" customFormat="1" ht="22.5" customHeight="1" x14ac:dyDescent="0.3">
      <c r="A24" s="28"/>
      <c r="B24" s="32">
        <f>'Pointage 1er cycle'!B27</f>
        <v>0</v>
      </c>
      <c r="C24" s="33" t="e">
        <f>VLOOKUP($B24,'Pointage 1er cycle'!$B$9:$Q$97,2,FALSE)</f>
        <v>#N/A</v>
      </c>
      <c r="D24" s="33" t="e">
        <f>VLOOKUP($B24,'Pointage 1er cycle'!$B$9:$Q$97,3,FALSE)</f>
        <v>#N/A</v>
      </c>
      <c r="E24" s="33" t="e">
        <f>VLOOKUP($B24,'Pointage 1er cycle'!$B$9:$Q$97,4,FALSE)</f>
        <v>#N/A</v>
      </c>
      <c r="F24" s="34">
        <f>VLOOKUP($B24,'Pointage 1er cycle'!$B$9:$Q$108,13,FALSE)</f>
        <v>0</v>
      </c>
      <c r="G24" s="28"/>
    </row>
    <row r="25" spans="1:7" s="9" customFormat="1" ht="22.5" customHeight="1" x14ac:dyDescent="0.3">
      <c r="A25" s="28"/>
      <c r="B25" s="32">
        <f>'Pointage 1er cycle'!B28</f>
        <v>0</v>
      </c>
      <c r="C25" s="33" t="e">
        <f>VLOOKUP($B25,'Pointage 1er cycle'!$B$9:$Q$97,2,FALSE)</f>
        <v>#N/A</v>
      </c>
      <c r="D25" s="33" t="e">
        <f>VLOOKUP($B25,'Pointage 1er cycle'!$B$9:$Q$97,3,FALSE)</f>
        <v>#N/A</v>
      </c>
      <c r="E25" s="33" t="e">
        <f>VLOOKUP($B25,'Pointage 1er cycle'!$B$9:$Q$97,4,FALSE)</f>
        <v>#N/A</v>
      </c>
      <c r="F25" s="34">
        <f>VLOOKUP($B25,'Pointage 1er cycle'!$B$9:$Q$108,13,FALSE)</f>
        <v>0</v>
      </c>
      <c r="G25" s="28"/>
    </row>
    <row r="26" spans="1:7" s="9" customFormat="1" ht="22.5" customHeight="1" x14ac:dyDescent="0.3">
      <c r="A26" s="28"/>
      <c r="B26" s="32">
        <f>'Pointage 1er cycle'!B29</f>
        <v>0</v>
      </c>
      <c r="C26" s="33" t="e">
        <f>VLOOKUP($B26,'Pointage 1er cycle'!$B$9:$Q$97,2,FALSE)</f>
        <v>#N/A</v>
      </c>
      <c r="D26" s="33" t="e">
        <f>VLOOKUP($B26,'Pointage 1er cycle'!$B$9:$Q$97,3,FALSE)</f>
        <v>#N/A</v>
      </c>
      <c r="E26" s="33" t="e">
        <f>VLOOKUP($B26,'Pointage 1er cycle'!$B$9:$Q$97,4,FALSE)</f>
        <v>#N/A</v>
      </c>
      <c r="F26" s="34">
        <f>VLOOKUP($B26,'Pointage 1er cycle'!$B$9:$Q$108,13,FALSE)</f>
        <v>0</v>
      </c>
      <c r="G26" s="28"/>
    </row>
    <row r="27" spans="1:7" s="9" customFormat="1" ht="22.5" customHeight="1" x14ac:dyDescent="0.3">
      <c r="A27" s="28"/>
      <c r="B27" s="32">
        <f>'Pointage 1er cycle'!B30</f>
        <v>0</v>
      </c>
      <c r="C27" s="33" t="e">
        <f>VLOOKUP($B27,'Pointage 1er cycle'!$B$9:$Q$97,2,FALSE)</f>
        <v>#N/A</v>
      </c>
      <c r="D27" s="33" t="e">
        <f>VLOOKUP($B27,'Pointage 1er cycle'!$B$9:$Q$97,3,FALSE)</f>
        <v>#N/A</v>
      </c>
      <c r="E27" s="33" t="e">
        <f>VLOOKUP($B27,'Pointage 1er cycle'!$B$9:$Q$97,4,FALSE)</f>
        <v>#N/A</v>
      </c>
      <c r="F27" s="34">
        <f>VLOOKUP($B27,'Pointage 1er cycle'!$B$9:$Q$108,13,FALSE)</f>
        <v>0</v>
      </c>
      <c r="G27" s="28"/>
    </row>
    <row r="28" spans="1:7" s="9" customFormat="1" ht="22.5" customHeight="1" x14ac:dyDescent="0.3">
      <c r="A28" s="28"/>
      <c r="B28" s="32">
        <f>'Pointage 1er cycle'!B31</f>
        <v>0</v>
      </c>
      <c r="C28" s="33" t="e">
        <f>VLOOKUP($B28,'Pointage 1er cycle'!$B$9:$Q$97,2,FALSE)</f>
        <v>#N/A</v>
      </c>
      <c r="D28" s="33" t="e">
        <f>VLOOKUP($B28,'Pointage 1er cycle'!$B$9:$Q$97,3,FALSE)</f>
        <v>#N/A</v>
      </c>
      <c r="E28" s="33" t="e">
        <f>VLOOKUP($B28,'Pointage 1er cycle'!$B$9:$Q$97,4,FALSE)</f>
        <v>#N/A</v>
      </c>
      <c r="F28" s="34">
        <f>VLOOKUP($B28,'Pointage 1er cycle'!$B$9:$Q$108,13,FALSE)</f>
        <v>0</v>
      </c>
      <c r="G28" s="28"/>
    </row>
    <row r="29" spans="1:7" s="9" customFormat="1" ht="22.5" customHeight="1" x14ac:dyDescent="0.3">
      <c r="A29" s="28"/>
      <c r="B29" s="32">
        <f>'Pointage 1er cycle'!B32</f>
        <v>0</v>
      </c>
      <c r="C29" s="33" t="e">
        <f>VLOOKUP($B29,'Pointage 1er cycle'!$B$9:$Q$97,2,FALSE)</f>
        <v>#N/A</v>
      </c>
      <c r="D29" s="33" t="e">
        <f>VLOOKUP($B29,'Pointage 1er cycle'!$B$9:$Q$97,3,FALSE)</f>
        <v>#N/A</v>
      </c>
      <c r="E29" s="33" t="e">
        <f>VLOOKUP($B29,'Pointage 1er cycle'!$B$9:$Q$97,4,FALSE)</f>
        <v>#N/A</v>
      </c>
      <c r="F29" s="34">
        <f>VLOOKUP($B29,'Pointage 1er cycle'!$B$9:$Q$108,13,FALSE)</f>
        <v>0</v>
      </c>
      <c r="G29" s="28"/>
    </row>
    <row r="30" spans="1:7" s="9" customFormat="1" ht="22.5" customHeight="1" x14ac:dyDescent="0.3">
      <c r="A30" s="28"/>
      <c r="B30" s="32">
        <f>'Pointage 1er cycle'!B33</f>
        <v>0</v>
      </c>
      <c r="C30" s="33" t="e">
        <f>VLOOKUP($B30,'Pointage 1er cycle'!$B$9:$Q$97,2,FALSE)</f>
        <v>#N/A</v>
      </c>
      <c r="D30" s="33" t="e">
        <f>VLOOKUP($B30,'Pointage 1er cycle'!$B$9:$Q$97,3,FALSE)</f>
        <v>#N/A</v>
      </c>
      <c r="E30" s="33" t="e">
        <f>VLOOKUP($B30,'Pointage 1er cycle'!$B$9:$Q$97,4,FALSE)</f>
        <v>#N/A</v>
      </c>
      <c r="F30" s="34">
        <f>VLOOKUP($B30,'Pointage 1er cycle'!$B$9:$Q$108,13,FALSE)</f>
        <v>0</v>
      </c>
      <c r="G30" s="28"/>
    </row>
    <row r="31" spans="1:7" s="9" customFormat="1" ht="22.5" customHeight="1" x14ac:dyDescent="0.3">
      <c r="A31" s="28"/>
      <c r="B31" s="32">
        <f>'Pointage 1er cycle'!B34</f>
        <v>0</v>
      </c>
      <c r="C31" s="33" t="e">
        <f>VLOOKUP($B31,'Pointage 1er cycle'!$B$9:$Q$97,2,FALSE)</f>
        <v>#N/A</v>
      </c>
      <c r="D31" s="33" t="e">
        <f>VLOOKUP($B31,'Pointage 1er cycle'!$B$9:$Q$97,3,FALSE)</f>
        <v>#N/A</v>
      </c>
      <c r="E31" s="33" t="e">
        <f>VLOOKUP($B31,'Pointage 1er cycle'!$B$9:$Q$97,4,FALSE)</f>
        <v>#N/A</v>
      </c>
      <c r="F31" s="34">
        <f>VLOOKUP($B31,'Pointage 1er cycle'!$B$9:$Q$108,13,FALSE)</f>
        <v>0</v>
      </c>
      <c r="G31" s="28"/>
    </row>
    <row r="32" spans="1:7" s="9" customFormat="1" ht="22.5" customHeight="1" x14ac:dyDescent="0.3">
      <c r="A32" s="28"/>
      <c r="B32" s="32">
        <f>'Pointage 1er cycle'!B35</f>
        <v>0</v>
      </c>
      <c r="C32" s="33" t="e">
        <f>VLOOKUP($B32,'Pointage 1er cycle'!$B$9:$Q$97,2,FALSE)</f>
        <v>#N/A</v>
      </c>
      <c r="D32" s="33" t="e">
        <f>VLOOKUP($B32,'Pointage 1er cycle'!$B$9:$Q$97,3,FALSE)</f>
        <v>#N/A</v>
      </c>
      <c r="E32" s="33" t="e">
        <f>VLOOKUP($B32,'Pointage 1er cycle'!$B$9:$Q$97,4,FALSE)</f>
        <v>#N/A</v>
      </c>
      <c r="F32" s="34">
        <f>VLOOKUP($B32,'Pointage 1er cycle'!$B$9:$Q$108,13,FALSE)</f>
        <v>0</v>
      </c>
      <c r="G32" s="28"/>
    </row>
    <row r="33" spans="1:7" s="9" customFormat="1" ht="22.5" customHeight="1" x14ac:dyDescent="0.3">
      <c r="A33" s="28"/>
      <c r="B33" s="32">
        <f>'Pointage 1er cycle'!B36</f>
        <v>0</v>
      </c>
      <c r="C33" s="33" t="e">
        <f>VLOOKUP($B33,'Pointage 1er cycle'!$B$9:$Q$97,2,FALSE)</f>
        <v>#N/A</v>
      </c>
      <c r="D33" s="33" t="e">
        <f>VLOOKUP($B33,'Pointage 1er cycle'!$B$9:$Q$97,3,FALSE)</f>
        <v>#N/A</v>
      </c>
      <c r="E33" s="33" t="e">
        <f>VLOOKUP($B33,'Pointage 1er cycle'!$B$9:$Q$97,4,FALSE)</f>
        <v>#N/A</v>
      </c>
      <c r="F33" s="34">
        <f>VLOOKUP($B33,'Pointage 1er cycle'!$B$9:$Q$108,13,FALSE)</f>
        <v>0</v>
      </c>
      <c r="G33" s="28"/>
    </row>
    <row r="34" spans="1:7" s="9" customFormat="1" ht="22.5" customHeight="1" x14ac:dyDescent="0.3">
      <c r="A34" s="28"/>
      <c r="B34" s="32">
        <f>'Pointage 1er cycle'!B37</f>
        <v>0</v>
      </c>
      <c r="C34" s="33" t="e">
        <f>VLOOKUP($B34,'Pointage 1er cycle'!$B$9:$Q$97,2,FALSE)</f>
        <v>#N/A</v>
      </c>
      <c r="D34" s="33" t="e">
        <f>VLOOKUP($B34,'Pointage 1er cycle'!$B$9:$Q$97,3,FALSE)</f>
        <v>#N/A</v>
      </c>
      <c r="E34" s="33" t="e">
        <f>VLOOKUP($B34,'Pointage 1er cycle'!$B$9:$Q$97,4,FALSE)</f>
        <v>#N/A</v>
      </c>
      <c r="F34" s="34">
        <f>VLOOKUP($B34,'Pointage 1er cycle'!$B$9:$Q$108,13,FALSE)</f>
        <v>0</v>
      </c>
      <c r="G34" s="28"/>
    </row>
    <row r="35" spans="1:7" s="9" customFormat="1" ht="22.5" customHeight="1" x14ac:dyDescent="0.3">
      <c r="A35" s="28"/>
      <c r="B35" s="32">
        <f>'Pointage 1er cycle'!B38</f>
        <v>0</v>
      </c>
      <c r="C35" s="33" t="e">
        <f>VLOOKUP($B35,'Pointage 1er cycle'!$B$9:$Q$97,2,FALSE)</f>
        <v>#N/A</v>
      </c>
      <c r="D35" s="33" t="e">
        <f>VLOOKUP($B35,'Pointage 1er cycle'!$B$9:$Q$97,3,FALSE)</f>
        <v>#N/A</v>
      </c>
      <c r="E35" s="33" t="e">
        <f>VLOOKUP($B35,'Pointage 1er cycle'!$B$9:$Q$97,4,FALSE)</f>
        <v>#N/A</v>
      </c>
      <c r="F35" s="34">
        <f>VLOOKUP($B35,'Pointage 1er cycle'!$B$9:$Q$108,13,FALSE)</f>
        <v>0</v>
      </c>
      <c r="G35" s="28"/>
    </row>
    <row r="36" spans="1:7" s="36" customFormat="1" ht="22.5" customHeight="1" x14ac:dyDescent="0.3">
      <c r="A36" s="35"/>
      <c r="B36" s="32">
        <f>'Pointage 1er cycle'!B39</f>
        <v>0</v>
      </c>
      <c r="C36" s="33" t="e">
        <f>VLOOKUP($B36,'Pointage 1er cycle'!$B$9:$Q$97,2,FALSE)</f>
        <v>#N/A</v>
      </c>
      <c r="D36" s="33" t="e">
        <f>VLOOKUP($B36,'Pointage 1er cycle'!$B$9:$Q$97,3,FALSE)</f>
        <v>#N/A</v>
      </c>
      <c r="E36" s="33" t="e">
        <f>VLOOKUP($B36,'Pointage 1er cycle'!$B$9:$Q$97,4,FALSE)</f>
        <v>#N/A</v>
      </c>
      <c r="F36" s="34">
        <f>VLOOKUP($B36,'Pointage 1er cycle'!$B$9:$Q$108,13,FALSE)</f>
        <v>0</v>
      </c>
      <c r="G36" s="35"/>
    </row>
    <row r="37" spans="1:7" s="36" customFormat="1" ht="22.5" customHeight="1" x14ac:dyDescent="0.3">
      <c r="A37" s="35"/>
      <c r="B37" s="32">
        <f>'Pointage 1er cycle'!B40</f>
        <v>0</v>
      </c>
      <c r="C37" s="33" t="e">
        <f>VLOOKUP($B37,'Pointage 1er cycle'!$B$9:$Q$97,2,FALSE)</f>
        <v>#N/A</v>
      </c>
      <c r="D37" s="33" t="e">
        <f>VLOOKUP($B37,'Pointage 1er cycle'!$B$9:$Q$97,3,FALSE)</f>
        <v>#N/A</v>
      </c>
      <c r="E37" s="33" t="e">
        <f>VLOOKUP($B37,'Pointage 1er cycle'!$B$9:$Q$97,4,FALSE)</f>
        <v>#N/A</v>
      </c>
      <c r="F37" s="34">
        <f>VLOOKUP($B37,'Pointage 1er cycle'!$B$9:$Q$108,13,FALSE)</f>
        <v>0</v>
      </c>
      <c r="G37" s="35"/>
    </row>
    <row r="38" spans="1:7" s="9" customFormat="1" ht="22.5" customHeight="1" x14ac:dyDescent="0.3">
      <c r="B38" s="32">
        <f>'Pointage 1er cycle'!B41</f>
        <v>0</v>
      </c>
      <c r="C38" s="33" t="e">
        <f>VLOOKUP($B38,'Pointage 1er cycle'!$B$9:$Q$97,2,FALSE)</f>
        <v>#N/A</v>
      </c>
      <c r="D38" s="33" t="e">
        <f>VLOOKUP($B38,'Pointage 1er cycle'!$B$9:$Q$97,3,FALSE)</f>
        <v>#N/A</v>
      </c>
      <c r="E38" s="33" t="e">
        <f>VLOOKUP($B38,'Pointage 1er cycle'!$B$9:$Q$97,4,FALSE)</f>
        <v>#N/A</v>
      </c>
      <c r="F38" s="34">
        <f>VLOOKUP($B38,'Pointage 1er cycle'!$B$9:$Q$108,13,FALSE)</f>
        <v>0</v>
      </c>
      <c r="G38" s="28"/>
    </row>
    <row r="39" spans="1:7" s="9" customFormat="1" ht="22.5" customHeight="1" x14ac:dyDescent="0.3">
      <c r="A39" s="28"/>
      <c r="B39" s="32">
        <f>'Pointage 1er cycle'!B42</f>
        <v>0</v>
      </c>
      <c r="C39" s="33" t="e">
        <f>VLOOKUP($B39,'Pointage 1er cycle'!$B$9:$Q$97,2,FALSE)</f>
        <v>#N/A</v>
      </c>
      <c r="D39" s="33" t="e">
        <f>VLOOKUP($B39,'Pointage 1er cycle'!$B$9:$Q$97,3,FALSE)</f>
        <v>#N/A</v>
      </c>
      <c r="E39" s="33" t="e">
        <f>VLOOKUP($B39,'Pointage 1er cycle'!$B$9:$Q$97,4,FALSE)</f>
        <v>#N/A</v>
      </c>
      <c r="F39" s="34">
        <f>VLOOKUP($B39,'Pointage 1er cycle'!$B$9:$Q$108,13,FALSE)</f>
        <v>0</v>
      </c>
      <c r="G39" s="28"/>
    </row>
    <row r="40" spans="1:7" s="9" customFormat="1" ht="22.5" customHeight="1" x14ac:dyDescent="0.3">
      <c r="A40" s="28"/>
      <c r="B40" s="32">
        <f>'Pointage 1er cycle'!B43</f>
        <v>0</v>
      </c>
      <c r="C40" s="33" t="e">
        <f>VLOOKUP($B40,'Pointage 1er cycle'!$B$9:$Q$97,2,FALSE)</f>
        <v>#N/A</v>
      </c>
      <c r="D40" s="33" t="e">
        <f>VLOOKUP($B40,'Pointage 1er cycle'!$B$9:$Q$97,3,FALSE)</f>
        <v>#N/A</v>
      </c>
      <c r="E40" s="33" t="e">
        <f>VLOOKUP($B40,'Pointage 1er cycle'!$B$9:$Q$97,4,FALSE)</f>
        <v>#N/A</v>
      </c>
      <c r="F40" s="34">
        <f>VLOOKUP($B40,'Pointage 1er cycle'!$B$9:$Q$108,13,FALSE)</f>
        <v>0</v>
      </c>
      <c r="G40" s="28"/>
    </row>
    <row r="41" spans="1:7" s="9" customFormat="1" ht="22.5" customHeight="1" x14ac:dyDescent="0.3">
      <c r="A41" s="28"/>
      <c r="B41" s="32">
        <f>'Pointage 1er cycle'!B44</f>
        <v>0</v>
      </c>
      <c r="C41" s="33" t="e">
        <f>VLOOKUP($B41,'Pointage 1er cycle'!$B$9:$Q$97,2,FALSE)</f>
        <v>#N/A</v>
      </c>
      <c r="D41" s="33" t="e">
        <f>VLOOKUP($B41,'Pointage 1er cycle'!$B$9:$Q$97,3,FALSE)</f>
        <v>#N/A</v>
      </c>
      <c r="E41" s="33" t="e">
        <f>VLOOKUP($B41,'Pointage 1er cycle'!$B$9:$Q$97,4,FALSE)</f>
        <v>#N/A</v>
      </c>
      <c r="F41" s="34">
        <f>VLOOKUP($B41,'Pointage 1er cycle'!$B$9:$Q$108,13,FALSE)</f>
        <v>0</v>
      </c>
      <c r="G41" s="35"/>
    </row>
    <row r="42" spans="1:7" s="9" customFormat="1" ht="22.5" customHeight="1" x14ac:dyDescent="0.3">
      <c r="A42" s="28"/>
      <c r="B42" s="32">
        <f>'Pointage 1er cycle'!B45</f>
        <v>0</v>
      </c>
      <c r="C42" s="33" t="e">
        <f>VLOOKUP($B42,'Pointage 1er cycle'!$B$9:$Q$97,2,FALSE)</f>
        <v>#N/A</v>
      </c>
      <c r="D42" s="33" t="e">
        <f>VLOOKUP($B42,'Pointage 1er cycle'!$B$9:$Q$97,3,FALSE)</f>
        <v>#N/A</v>
      </c>
      <c r="E42" s="33" t="e">
        <f>VLOOKUP($B42,'Pointage 1er cycle'!$B$9:$Q$97,4,FALSE)</f>
        <v>#N/A</v>
      </c>
      <c r="F42" s="34">
        <f>VLOOKUP($B42,'Pointage 1er cycle'!$B$9:$Q$108,13,FALSE)</f>
        <v>0</v>
      </c>
      <c r="G42" s="35"/>
    </row>
    <row r="43" spans="1:7" s="9" customFormat="1" ht="22.5" customHeight="1" x14ac:dyDescent="0.3">
      <c r="A43" s="35"/>
      <c r="B43" s="32">
        <f>'Pointage 1er cycle'!B46</f>
        <v>0</v>
      </c>
      <c r="C43" s="33" t="e">
        <f>VLOOKUP($B43,'Pointage 1er cycle'!$B$9:$Q$97,2,FALSE)</f>
        <v>#N/A</v>
      </c>
      <c r="D43" s="33" t="e">
        <f>VLOOKUP($B43,'Pointage 1er cycle'!$B$9:$Q$97,3,FALSE)</f>
        <v>#N/A</v>
      </c>
      <c r="E43" s="33" t="e">
        <f>VLOOKUP($B43,'Pointage 1er cycle'!$B$9:$Q$97,4,FALSE)</f>
        <v>#N/A</v>
      </c>
      <c r="F43" s="34">
        <f>VLOOKUP($B43,'Pointage 1er cycle'!$B$9:$Q$108,13,FALSE)</f>
        <v>0</v>
      </c>
      <c r="G43" s="28"/>
    </row>
    <row r="44" spans="1:7" s="9" customFormat="1" ht="22.5" customHeight="1" x14ac:dyDescent="0.3">
      <c r="A44" s="35"/>
      <c r="B44" s="32">
        <f>'Pointage 1er cycle'!B47</f>
        <v>0</v>
      </c>
      <c r="C44" s="33" t="e">
        <f>VLOOKUP($B44,'Pointage 1er cycle'!$B$9:$Q$97,2,FALSE)</f>
        <v>#N/A</v>
      </c>
      <c r="D44" s="33" t="e">
        <f>VLOOKUP($B44,'Pointage 1er cycle'!$B$9:$Q$97,3,FALSE)</f>
        <v>#N/A</v>
      </c>
      <c r="E44" s="33" t="e">
        <f>VLOOKUP($B44,'Pointage 1er cycle'!$B$9:$Q$97,4,FALSE)</f>
        <v>#N/A</v>
      </c>
      <c r="F44" s="34">
        <f>VLOOKUP($B44,'Pointage 1er cycle'!$B$9:$Q$108,13,FALSE)</f>
        <v>0</v>
      </c>
      <c r="G44" s="28"/>
    </row>
    <row r="45" spans="1:7" s="9" customFormat="1" ht="22.5" customHeight="1" x14ac:dyDescent="0.3">
      <c r="B45" s="32">
        <f>'Pointage 1er cycle'!B48</f>
        <v>0</v>
      </c>
      <c r="C45" s="33" t="e">
        <f>VLOOKUP($B45,'Pointage 1er cycle'!$B$9:$Q$97,2,FALSE)</f>
        <v>#N/A</v>
      </c>
      <c r="D45" s="33" t="e">
        <f>VLOOKUP($B45,'Pointage 1er cycle'!$B$9:$Q$97,3,FALSE)</f>
        <v>#N/A</v>
      </c>
      <c r="E45" s="33" t="e">
        <f>VLOOKUP($B45,'Pointage 1er cycle'!$B$9:$Q$97,4,FALSE)</f>
        <v>#N/A</v>
      </c>
      <c r="F45" s="34">
        <f>VLOOKUP($B45,'Pointage 1er cycle'!$B$9:$Q$108,13,FALSE)</f>
        <v>0</v>
      </c>
      <c r="G45" s="28"/>
    </row>
    <row r="46" spans="1:7" s="9" customFormat="1" ht="22.5" customHeight="1" x14ac:dyDescent="0.3">
      <c r="A46" s="28"/>
      <c r="B46" s="32">
        <f>'Pointage 1er cycle'!B49</f>
        <v>0</v>
      </c>
      <c r="C46" s="33" t="e">
        <f>VLOOKUP($B46,'Pointage 1er cycle'!$B$9:$Q$97,2,FALSE)</f>
        <v>#N/A</v>
      </c>
      <c r="D46" s="33" t="e">
        <f>VLOOKUP($B46,'Pointage 1er cycle'!$B$9:$Q$97,3,FALSE)</f>
        <v>#N/A</v>
      </c>
      <c r="E46" s="33" t="e">
        <f>VLOOKUP($B46,'Pointage 1er cycle'!$B$9:$Q$97,4,FALSE)</f>
        <v>#N/A</v>
      </c>
      <c r="F46" s="34">
        <f>VLOOKUP($B46,'Pointage 1er cycle'!$B$9:$Q$108,13,FALSE)</f>
        <v>0</v>
      </c>
      <c r="G46" s="35"/>
    </row>
    <row r="47" spans="1:7" s="9" customFormat="1" ht="22.5" customHeight="1" x14ac:dyDescent="0.3">
      <c r="A47" s="28"/>
      <c r="B47" s="32">
        <f>'Pointage 1er cycle'!B50</f>
        <v>0</v>
      </c>
      <c r="C47" s="33" t="e">
        <f>VLOOKUP($B47,'Pointage 1er cycle'!$B$9:$Q$97,2,FALSE)</f>
        <v>#N/A</v>
      </c>
      <c r="D47" s="33" t="e">
        <f>VLOOKUP($B47,'Pointage 1er cycle'!$B$9:$Q$97,3,FALSE)</f>
        <v>#N/A</v>
      </c>
      <c r="E47" s="33" t="e">
        <f>VLOOKUP($B47,'Pointage 1er cycle'!$B$9:$Q$97,4,FALSE)</f>
        <v>#N/A</v>
      </c>
      <c r="F47" s="34">
        <f>VLOOKUP($B47,'Pointage 1er cycle'!$B$9:$Q$108,13,FALSE)</f>
        <v>0</v>
      </c>
      <c r="G47" s="35"/>
    </row>
    <row r="48" spans="1:7" s="9" customFormat="1" ht="22.5" customHeight="1" x14ac:dyDescent="0.3">
      <c r="A48" s="28"/>
      <c r="B48" s="32">
        <f>'Pointage 1er cycle'!B51</f>
        <v>0</v>
      </c>
      <c r="C48" s="33" t="e">
        <f>VLOOKUP($B48,'Pointage 1er cycle'!$B$9:$Q$97,2,FALSE)</f>
        <v>#N/A</v>
      </c>
      <c r="D48" s="33" t="e">
        <f>VLOOKUP($B48,'Pointage 1er cycle'!$B$9:$Q$97,3,FALSE)</f>
        <v>#N/A</v>
      </c>
      <c r="E48" s="33" t="e">
        <f>VLOOKUP($B48,'Pointage 1er cycle'!$B$9:$Q$97,4,FALSE)</f>
        <v>#N/A</v>
      </c>
      <c r="F48" s="34">
        <f>VLOOKUP($B48,'Pointage 1er cycle'!$B$9:$Q$108,13,FALSE)</f>
        <v>0</v>
      </c>
      <c r="G48" s="28"/>
    </row>
    <row r="49" spans="1:7" s="9" customFormat="1" ht="22.5" customHeight="1" x14ac:dyDescent="0.3">
      <c r="A49" s="28"/>
      <c r="B49" s="32">
        <f>'Pointage 1er cycle'!B52</f>
        <v>0</v>
      </c>
      <c r="C49" s="33" t="e">
        <f>VLOOKUP($B49,'Pointage 1er cycle'!$B$9:$Q$97,2,FALSE)</f>
        <v>#N/A</v>
      </c>
      <c r="D49" s="33" t="e">
        <f>VLOOKUP($B49,'Pointage 1er cycle'!$B$9:$Q$97,3,FALSE)</f>
        <v>#N/A</v>
      </c>
      <c r="E49" s="33" t="e">
        <f>VLOOKUP($B49,'Pointage 1er cycle'!$B$9:$Q$97,4,FALSE)</f>
        <v>#N/A</v>
      </c>
      <c r="F49" s="34">
        <f>VLOOKUP($B49,'Pointage 1er cycle'!$B$9:$Q$108,13,FALSE)</f>
        <v>0</v>
      </c>
      <c r="G49" s="28"/>
    </row>
    <row r="50" spans="1:7" s="9" customFormat="1" ht="22.5" customHeight="1" x14ac:dyDescent="0.3">
      <c r="A50" s="35"/>
      <c r="B50" s="32">
        <f>'Pointage 1er cycle'!B53</f>
        <v>0</v>
      </c>
      <c r="C50" s="33" t="e">
        <f>VLOOKUP($B50,'Pointage 1er cycle'!$B$9:$Q$97,2,FALSE)</f>
        <v>#N/A</v>
      </c>
      <c r="D50" s="33" t="e">
        <f>VLOOKUP($B50,'Pointage 1er cycle'!$B$9:$Q$97,3,FALSE)</f>
        <v>#N/A</v>
      </c>
      <c r="E50" s="33" t="e">
        <f>VLOOKUP($B50,'Pointage 1er cycle'!$B$9:$Q$97,4,FALSE)</f>
        <v>#N/A</v>
      </c>
      <c r="F50" s="34">
        <f>VLOOKUP($B50,'Pointage 1er cycle'!$B$9:$Q$108,13,FALSE)</f>
        <v>0</v>
      </c>
      <c r="G50" s="28"/>
    </row>
    <row r="51" spans="1:7" s="9" customFormat="1" ht="22.5" customHeight="1" x14ac:dyDescent="0.3">
      <c r="A51" s="35"/>
      <c r="B51" s="32">
        <f>'Pointage 1er cycle'!B54</f>
        <v>0</v>
      </c>
      <c r="C51" s="33" t="e">
        <f>VLOOKUP($B51,'Pointage 1er cycle'!$B$9:$Q$97,2,FALSE)</f>
        <v>#N/A</v>
      </c>
      <c r="D51" s="33" t="e">
        <f>VLOOKUP($B51,'Pointage 1er cycle'!$B$9:$Q$97,3,FALSE)</f>
        <v>#N/A</v>
      </c>
      <c r="E51" s="33" t="e">
        <f>VLOOKUP($B51,'Pointage 1er cycle'!$B$9:$Q$97,4,FALSE)</f>
        <v>#N/A</v>
      </c>
      <c r="F51" s="34">
        <f>VLOOKUP($B51,'Pointage 1er cycle'!$B$9:$Q$108,13,FALSE)</f>
        <v>0</v>
      </c>
      <c r="G51" s="35"/>
    </row>
    <row r="52" spans="1:7" s="9" customFormat="1" ht="22.5" customHeight="1" x14ac:dyDescent="0.3">
      <c r="B52" s="32">
        <f>'Pointage 1er cycle'!B55</f>
        <v>0</v>
      </c>
      <c r="C52" s="33" t="e">
        <f>VLOOKUP($B52,'Pointage 1er cycle'!$B$9:$Q$97,2,FALSE)</f>
        <v>#N/A</v>
      </c>
      <c r="D52" s="33" t="e">
        <f>VLOOKUP($B52,'Pointage 1er cycle'!$B$9:$Q$97,3,FALSE)</f>
        <v>#N/A</v>
      </c>
      <c r="E52" s="33" t="e">
        <f>VLOOKUP($B52,'Pointage 1er cycle'!$B$9:$Q$97,4,FALSE)</f>
        <v>#N/A</v>
      </c>
      <c r="F52" s="34">
        <f>VLOOKUP($B52,'Pointage 1er cycle'!$B$9:$Q$108,13,FALSE)</f>
        <v>0</v>
      </c>
      <c r="G52" s="35"/>
    </row>
    <row r="53" spans="1:7" s="9" customFormat="1" ht="22.5" customHeight="1" x14ac:dyDescent="0.3">
      <c r="A53" s="28"/>
      <c r="B53" s="32">
        <f>'Pointage 1er cycle'!B56</f>
        <v>0</v>
      </c>
      <c r="C53" s="33" t="e">
        <f>VLOOKUP($B53,'Pointage 1er cycle'!$B$9:$Q$97,2,FALSE)</f>
        <v>#N/A</v>
      </c>
      <c r="D53" s="33" t="e">
        <f>VLOOKUP($B53,'Pointage 1er cycle'!$B$9:$Q$97,3,FALSE)</f>
        <v>#N/A</v>
      </c>
      <c r="E53" s="33" t="e">
        <f>VLOOKUP($B53,'Pointage 1er cycle'!$B$9:$Q$97,4,FALSE)</f>
        <v>#N/A</v>
      </c>
      <c r="F53" s="34">
        <f>VLOOKUP($B53,'Pointage 1er cycle'!$B$9:$Q$108,13,FALSE)</f>
        <v>0</v>
      </c>
      <c r="G53" s="28"/>
    </row>
    <row r="54" spans="1:7" s="9" customFormat="1" ht="22.5" customHeight="1" x14ac:dyDescent="0.3">
      <c r="A54" s="28"/>
      <c r="B54" s="32">
        <f>'Pointage 1er cycle'!B57</f>
        <v>0</v>
      </c>
      <c r="C54" s="33" t="e">
        <f>VLOOKUP($B54,'Pointage 1er cycle'!$B$9:$Q$97,2,FALSE)</f>
        <v>#N/A</v>
      </c>
      <c r="D54" s="33" t="e">
        <f>VLOOKUP($B54,'Pointage 1er cycle'!$B$9:$Q$97,3,FALSE)</f>
        <v>#N/A</v>
      </c>
      <c r="E54" s="33" t="e">
        <f>VLOOKUP($B54,'Pointage 1er cycle'!$B$9:$Q$97,4,FALSE)</f>
        <v>#N/A</v>
      </c>
      <c r="F54" s="34">
        <f>VLOOKUP($B54,'Pointage 1er cycle'!$B$9:$Q$108,13,FALSE)</f>
        <v>0</v>
      </c>
      <c r="G54" s="28"/>
    </row>
    <row r="55" spans="1:7" s="9" customFormat="1" ht="22.5" customHeight="1" x14ac:dyDescent="0.3">
      <c r="A55" s="28"/>
      <c r="B55" s="32">
        <f>'Pointage 1er cycle'!B58</f>
        <v>0</v>
      </c>
      <c r="C55" s="33" t="e">
        <f>VLOOKUP($B55,'Pointage 1er cycle'!$B$9:$Q$97,2,FALSE)</f>
        <v>#N/A</v>
      </c>
      <c r="D55" s="33" t="e">
        <f>VLOOKUP($B55,'Pointage 1er cycle'!$B$9:$Q$97,3,FALSE)</f>
        <v>#N/A</v>
      </c>
      <c r="E55" s="33" t="e">
        <f>VLOOKUP($B55,'Pointage 1er cycle'!$B$9:$Q$97,4,FALSE)</f>
        <v>#N/A</v>
      </c>
      <c r="F55" s="34">
        <f>VLOOKUP($B55,'Pointage 1er cycle'!$B$9:$Q$108,13,FALSE)</f>
        <v>0</v>
      </c>
      <c r="G55" s="28"/>
    </row>
    <row r="56" spans="1:7" s="9" customFormat="1" ht="22.5" customHeight="1" x14ac:dyDescent="0.3">
      <c r="A56" s="28"/>
      <c r="B56" s="32">
        <f>'Pointage 1er cycle'!B59</f>
        <v>0</v>
      </c>
      <c r="C56" s="33" t="e">
        <f>VLOOKUP($B56,'Pointage 1er cycle'!$B$9:$Q$97,2,FALSE)</f>
        <v>#N/A</v>
      </c>
      <c r="D56" s="33" t="e">
        <f>VLOOKUP($B56,'Pointage 1er cycle'!$B$9:$Q$97,3,FALSE)</f>
        <v>#N/A</v>
      </c>
      <c r="E56" s="33" t="e">
        <f>VLOOKUP($B56,'Pointage 1er cycle'!$B$9:$Q$97,4,FALSE)</f>
        <v>#N/A</v>
      </c>
      <c r="F56" s="34">
        <f>VLOOKUP($B56,'Pointage 1er cycle'!$B$9:$Q$108,13,FALSE)</f>
        <v>0</v>
      </c>
      <c r="G56" s="35"/>
    </row>
    <row r="57" spans="1:7" s="9" customFormat="1" ht="22.5" customHeight="1" x14ac:dyDescent="0.3">
      <c r="A57" s="35"/>
      <c r="B57" s="32">
        <f>'Pointage 1er cycle'!B60</f>
        <v>0</v>
      </c>
      <c r="C57" s="33" t="e">
        <f>VLOOKUP($B57,'Pointage 1er cycle'!$B$9:$Q$97,2,FALSE)</f>
        <v>#N/A</v>
      </c>
      <c r="D57" s="33" t="e">
        <f>VLOOKUP($B57,'Pointage 1er cycle'!$B$9:$Q$97,3,FALSE)</f>
        <v>#N/A</v>
      </c>
      <c r="E57" s="33" t="e">
        <f>VLOOKUP($B57,'Pointage 1er cycle'!$B$9:$Q$97,4,FALSE)</f>
        <v>#N/A</v>
      </c>
      <c r="F57" s="34">
        <f>VLOOKUP($B57,'Pointage 1er cycle'!$B$9:$Q$108,13,FALSE)</f>
        <v>0</v>
      </c>
      <c r="G57" s="35"/>
    </row>
    <row r="58" spans="1:7" s="9" customFormat="1" ht="22.5" customHeight="1" x14ac:dyDescent="0.3">
      <c r="A58" s="35"/>
      <c r="B58" s="32">
        <f>'Pointage 1er cycle'!B61</f>
        <v>0</v>
      </c>
      <c r="C58" s="33" t="e">
        <f>VLOOKUP($B58,'Pointage 1er cycle'!$B$9:$Q$97,2,FALSE)</f>
        <v>#N/A</v>
      </c>
      <c r="D58" s="33" t="e">
        <f>VLOOKUP($B58,'Pointage 1er cycle'!$B$9:$Q$97,3,FALSE)</f>
        <v>#N/A</v>
      </c>
      <c r="E58" s="33" t="e">
        <f>VLOOKUP($B58,'Pointage 1er cycle'!$B$9:$Q$97,4,FALSE)</f>
        <v>#N/A</v>
      </c>
      <c r="F58" s="34">
        <f>VLOOKUP($B58,'Pointage 1er cycle'!$B$9:$Q$108,13,FALSE)</f>
        <v>0</v>
      </c>
      <c r="G58" s="28"/>
    </row>
    <row r="59" spans="1:7" s="9" customFormat="1" ht="22.5" customHeight="1" x14ac:dyDescent="0.3">
      <c r="B59" s="32">
        <f>'Pointage 1er cycle'!B62</f>
        <v>0</v>
      </c>
      <c r="C59" s="33" t="e">
        <f>VLOOKUP($B59,'Pointage 1er cycle'!$B$9:$Q$97,2,FALSE)</f>
        <v>#N/A</v>
      </c>
      <c r="D59" s="33" t="e">
        <f>VLOOKUP($B59,'Pointage 1er cycle'!$B$9:$Q$97,3,FALSE)</f>
        <v>#N/A</v>
      </c>
      <c r="E59" s="33" t="e">
        <f>VLOOKUP($B59,'Pointage 1er cycle'!$B$9:$Q$97,4,FALSE)</f>
        <v>#N/A</v>
      </c>
      <c r="F59" s="34">
        <f>VLOOKUP($B59,'Pointage 1er cycle'!$B$9:$Q$108,13,FALSE)</f>
        <v>0</v>
      </c>
      <c r="G59" s="28"/>
    </row>
    <row r="60" spans="1:7" s="9" customFormat="1" ht="22.5" customHeight="1" x14ac:dyDescent="0.3">
      <c r="A60" s="28"/>
      <c r="B60" s="32">
        <f>'Pointage 1er cycle'!B63</f>
        <v>0</v>
      </c>
      <c r="C60" s="33" t="e">
        <f>VLOOKUP($B60,'Pointage 1er cycle'!$B$9:$Q$97,2,FALSE)</f>
        <v>#N/A</v>
      </c>
      <c r="D60" s="33" t="e">
        <f>VLOOKUP($B60,'Pointage 1er cycle'!$B$9:$Q$97,3,FALSE)</f>
        <v>#N/A</v>
      </c>
      <c r="E60" s="33" t="e">
        <f>VLOOKUP($B60,'Pointage 1er cycle'!$B$9:$Q$97,4,FALSE)</f>
        <v>#N/A</v>
      </c>
      <c r="F60" s="34">
        <f>VLOOKUP($B60,'Pointage 1er cycle'!$B$9:$Q$108,13,FALSE)</f>
        <v>0</v>
      </c>
      <c r="G60" s="28"/>
    </row>
    <row r="61" spans="1:7" s="9" customFormat="1" ht="22.5" customHeight="1" x14ac:dyDescent="0.3">
      <c r="A61" s="28"/>
      <c r="B61" s="32">
        <f>'Pointage 1er cycle'!B64</f>
        <v>0</v>
      </c>
      <c r="C61" s="33" t="e">
        <f>VLOOKUP($B61,'Pointage 1er cycle'!$B$9:$Q$97,2,FALSE)</f>
        <v>#N/A</v>
      </c>
      <c r="D61" s="33" t="e">
        <f>VLOOKUP($B61,'Pointage 1er cycle'!$B$9:$Q$97,3,FALSE)</f>
        <v>#N/A</v>
      </c>
      <c r="E61" s="33" t="e">
        <f>VLOOKUP($B61,'Pointage 1er cycle'!$B$9:$Q$97,4,FALSE)</f>
        <v>#N/A</v>
      </c>
      <c r="F61" s="34">
        <f>VLOOKUP($B61,'Pointage 1er cycle'!$B$9:$Q$108,13,FALSE)</f>
        <v>0</v>
      </c>
      <c r="G61" s="35"/>
    </row>
    <row r="62" spans="1:7" s="9" customFormat="1" ht="22.5" customHeight="1" x14ac:dyDescent="0.3">
      <c r="A62" s="28"/>
      <c r="B62" s="32">
        <f>'Pointage 1er cycle'!B65</f>
        <v>0</v>
      </c>
      <c r="C62" s="33" t="e">
        <f>VLOOKUP($B62,'Pointage 1er cycle'!$B$9:$Q$97,2,FALSE)</f>
        <v>#N/A</v>
      </c>
      <c r="D62" s="33" t="e">
        <f>VLOOKUP($B62,'Pointage 1er cycle'!$B$9:$Q$97,3,FALSE)</f>
        <v>#N/A</v>
      </c>
      <c r="E62" s="33" t="e">
        <f>VLOOKUP($B62,'Pointage 1er cycle'!$B$9:$Q$97,4,FALSE)</f>
        <v>#N/A</v>
      </c>
      <c r="F62" s="34">
        <f>VLOOKUP($B62,'Pointage 1er cycle'!$B$9:$Q$108,13,FALSE)</f>
        <v>0</v>
      </c>
      <c r="G62" s="35"/>
    </row>
    <row r="63" spans="1:7" s="9" customFormat="1" ht="22.5" customHeight="1" x14ac:dyDescent="0.3">
      <c r="A63" s="28"/>
      <c r="B63" s="32">
        <f>'Pointage 1er cycle'!B66</f>
        <v>0</v>
      </c>
      <c r="C63" s="33" t="e">
        <f>VLOOKUP($B63,'Pointage 1er cycle'!$B$9:$Q$97,2,FALSE)</f>
        <v>#N/A</v>
      </c>
      <c r="D63" s="33" t="e">
        <f>VLOOKUP($B63,'Pointage 1er cycle'!$B$9:$Q$97,3,FALSE)</f>
        <v>#N/A</v>
      </c>
      <c r="E63" s="33" t="e">
        <f>VLOOKUP($B63,'Pointage 1er cycle'!$B$9:$Q$97,4,FALSE)</f>
        <v>#N/A</v>
      </c>
      <c r="F63" s="34">
        <f>VLOOKUP($B63,'Pointage 1er cycle'!$B$9:$Q$108,13,FALSE)</f>
        <v>0</v>
      </c>
      <c r="G63" s="28"/>
    </row>
    <row r="64" spans="1:7" s="9" customFormat="1" ht="22.5" customHeight="1" x14ac:dyDescent="0.3">
      <c r="A64" s="35"/>
      <c r="B64" s="32">
        <f>'Pointage 1er cycle'!B67</f>
        <v>0</v>
      </c>
      <c r="C64" s="33" t="e">
        <f>VLOOKUP($B64,'Pointage 1er cycle'!$B$9:$Q$97,2,FALSE)</f>
        <v>#N/A</v>
      </c>
      <c r="D64" s="33" t="e">
        <f>VLOOKUP($B64,'Pointage 1er cycle'!$B$9:$Q$97,3,FALSE)</f>
        <v>#N/A</v>
      </c>
      <c r="E64" s="33" t="e">
        <f>VLOOKUP($B64,'Pointage 1er cycle'!$B$9:$Q$97,4,FALSE)</f>
        <v>#N/A</v>
      </c>
      <c r="F64" s="34">
        <f>VLOOKUP($B64,'Pointage 1er cycle'!$B$9:$Q$108,13,FALSE)</f>
        <v>0</v>
      </c>
      <c r="G64" s="28"/>
    </row>
    <row r="65" spans="1:7" s="9" customFormat="1" ht="22.5" customHeight="1" x14ac:dyDescent="0.3">
      <c r="A65" s="35"/>
      <c r="B65" s="32">
        <f>'Pointage 1er cycle'!B68</f>
        <v>0</v>
      </c>
      <c r="C65" s="33" t="e">
        <f>VLOOKUP($B65,'Pointage 1er cycle'!$B$9:$Q$97,2,FALSE)</f>
        <v>#N/A</v>
      </c>
      <c r="D65" s="33" t="e">
        <f>VLOOKUP($B65,'Pointage 1er cycle'!$B$9:$Q$97,3,FALSE)</f>
        <v>#N/A</v>
      </c>
      <c r="E65" s="33" t="e">
        <f>VLOOKUP($B65,'Pointage 1er cycle'!$B$9:$Q$97,4,FALSE)</f>
        <v>#N/A</v>
      </c>
      <c r="F65" s="34">
        <f>VLOOKUP($B65,'Pointage 1er cycle'!$B$9:$Q$108,13,FALSE)</f>
        <v>0</v>
      </c>
      <c r="G65" s="28"/>
    </row>
    <row r="66" spans="1:7" s="9" customFormat="1" ht="22.5" customHeight="1" x14ac:dyDescent="0.3">
      <c r="B66" s="32">
        <f>'Pointage 1er cycle'!B69</f>
        <v>0</v>
      </c>
      <c r="C66" s="33" t="e">
        <f>VLOOKUP($B66,'Pointage 1er cycle'!$B$9:$Q$97,2,FALSE)</f>
        <v>#N/A</v>
      </c>
      <c r="D66" s="33" t="e">
        <f>VLOOKUP($B66,'Pointage 1er cycle'!$B$9:$Q$97,3,FALSE)</f>
        <v>#N/A</v>
      </c>
      <c r="E66" s="33" t="e">
        <f>VLOOKUP($B66,'Pointage 1er cycle'!$B$9:$Q$97,4,FALSE)</f>
        <v>#N/A</v>
      </c>
      <c r="F66" s="34">
        <f>VLOOKUP($B66,'Pointage 1er cycle'!$B$9:$Q$108,13,FALSE)</f>
        <v>0</v>
      </c>
      <c r="G66" s="35"/>
    </row>
    <row r="67" spans="1:7" s="9" customFormat="1" ht="22.5" customHeight="1" x14ac:dyDescent="0.3">
      <c r="A67" s="28"/>
      <c r="B67" s="32">
        <f>'Pointage 1er cycle'!B70</f>
        <v>0</v>
      </c>
      <c r="C67" s="33" t="e">
        <f>VLOOKUP($B67,'Pointage 1er cycle'!$B$9:$Q$97,2,FALSE)</f>
        <v>#N/A</v>
      </c>
      <c r="D67" s="33" t="e">
        <f>VLOOKUP($B67,'Pointage 1er cycle'!$B$9:$Q$97,3,FALSE)</f>
        <v>#N/A</v>
      </c>
      <c r="E67" s="33" t="e">
        <f>VLOOKUP($B67,'Pointage 1er cycle'!$B$9:$Q$97,4,FALSE)</f>
        <v>#N/A</v>
      </c>
      <c r="F67" s="34">
        <f>VLOOKUP($B67,'Pointage 1er cycle'!$B$9:$Q$108,13,FALSE)</f>
        <v>0</v>
      </c>
      <c r="G67" s="35"/>
    </row>
    <row r="68" spans="1:7" s="9" customFormat="1" ht="22.5" customHeight="1" x14ac:dyDescent="0.3">
      <c r="A68" s="28"/>
      <c r="B68" s="32">
        <f>'Pointage 1er cycle'!B71</f>
        <v>0</v>
      </c>
      <c r="C68" s="33" t="e">
        <f>VLOOKUP($B68,'Pointage 1er cycle'!$B$9:$Q$97,2,FALSE)</f>
        <v>#N/A</v>
      </c>
      <c r="D68" s="33" t="e">
        <f>VLOOKUP($B68,'Pointage 1er cycle'!$B$9:$Q$97,3,FALSE)</f>
        <v>#N/A</v>
      </c>
      <c r="E68" s="33" t="e">
        <f>VLOOKUP($B68,'Pointage 1er cycle'!$B$9:$Q$97,4,FALSE)</f>
        <v>#N/A</v>
      </c>
      <c r="F68" s="34">
        <f>VLOOKUP($B68,'Pointage 1er cycle'!$B$9:$Q$108,13,FALSE)</f>
        <v>0</v>
      </c>
      <c r="G68" s="28"/>
    </row>
    <row r="69" spans="1:7" s="9" customFormat="1" ht="22.5" customHeight="1" x14ac:dyDescent="0.3">
      <c r="A69" s="28"/>
      <c r="B69" s="32">
        <f>'Pointage 1er cycle'!B72</f>
        <v>0</v>
      </c>
      <c r="C69" s="33" t="e">
        <f>VLOOKUP($B69,'Pointage 1er cycle'!$B$9:$Q$97,2,FALSE)</f>
        <v>#N/A</v>
      </c>
      <c r="D69" s="33" t="e">
        <f>VLOOKUP($B69,'Pointage 1er cycle'!$B$9:$Q$97,3,FALSE)</f>
        <v>#N/A</v>
      </c>
      <c r="E69" s="33" t="e">
        <f>VLOOKUP($B69,'Pointage 1er cycle'!$B$9:$Q$97,4,FALSE)</f>
        <v>#N/A</v>
      </c>
      <c r="F69" s="34">
        <f>VLOOKUP($B69,'Pointage 1er cycle'!$B$9:$Q$108,13,FALSE)</f>
        <v>0</v>
      </c>
      <c r="G69" s="28"/>
    </row>
    <row r="70" spans="1:7" s="9" customFormat="1" ht="22.5" customHeight="1" x14ac:dyDescent="0.3">
      <c r="A70" s="28"/>
      <c r="B70" s="32">
        <f>'Pointage 1er cycle'!B73</f>
        <v>0</v>
      </c>
      <c r="C70" s="33" t="e">
        <f>VLOOKUP($B70,'Pointage 1er cycle'!$B$9:$Q$97,2,FALSE)</f>
        <v>#N/A</v>
      </c>
      <c r="D70" s="33" t="e">
        <f>VLOOKUP($B70,'Pointage 1er cycle'!$B$9:$Q$97,3,FALSE)</f>
        <v>#N/A</v>
      </c>
      <c r="E70" s="33" t="e">
        <f>VLOOKUP($B70,'Pointage 1er cycle'!$B$9:$Q$97,4,FALSE)</f>
        <v>#N/A</v>
      </c>
      <c r="F70" s="34">
        <f>VLOOKUP($B70,'Pointage 1er cycle'!$B$9:$Q$108,13,FALSE)</f>
        <v>0</v>
      </c>
      <c r="G70" s="28"/>
    </row>
    <row r="71" spans="1:7" s="9" customFormat="1" ht="22.5" customHeight="1" x14ac:dyDescent="0.3">
      <c r="A71" s="35"/>
      <c r="B71" s="32">
        <f>'Pointage 1er cycle'!B74</f>
        <v>0</v>
      </c>
      <c r="C71" s="33" t="e">
        <f>VLOOKUP($B71,'Pointage 1er cycle'!$B$9:$Q$97,2,FALSE)</f>
        <v>#N/A</v>
      </c>
      <c r="D71" s="33" t="e">
        <f>VLOOKUP($B71,'Pointage 1er cycle'!$B$9:$Q$97,3,FALSE)</f>
        <v>#N/A</v>
      </c>
      <c r="E71" s="33" t="e">
        <f>VLOOKUP($B71,'Pointage 1er cycle'!$B$9:$Q$97,4,FALSE)</f>
        <v>#N/A</v>
      </c>
      <c r="F71" s="34">
        <f>VLOOKUP($B71,'Pointage 1er cycle'!$B$9:$Q$108,13,FALSE)</f>
        <v>0</v>
      </c>
      <c r="G71" s="35"/>
    </row>
    <row r="72" spans="1:7" s="9" customFormat="1" ht="22.5" customHeight="1" x14ac:dyDescent="0.3">
      <c r="A72" s="35"/>
      <c r="B72" s="32">
        <f>'Pointage 1er cycle'!B75</f>
        <v>0</v>
      </c>
      <c r="C72" s="33" t="e">
        <f>VLOOKUP($B72,'Pointage 1er cycle'!$B$9:$Q$97,2,FALSE)</f>
        <v>#N/A</v>
      </c>
      <c r="D72" s="33" t="e">
        <f>VLOOKUP($B72,'Pointage 1er cycle'!$B$9:$Q$97,3,FALSE)</f>
        <v>#N/A</v>
      </c>
      <c r="E72" s="33" t="e">
        <f>VLOOKUP($B72,'Pointage 1er cycle'!$B$9:$Q$97,4,FALSE)</f>
        <v>#N/A</v>
      </c>
      <c r="F72" s="34">
        <f>VLOOKUP($B72,'Pointage 1er cycle'!$B$9:$Q$108,13,FALSE)</f>
        <v>0</v>
      </c>
      <c r="G72" s="35"/>
    </row>
    <row r="73" spans="1:7" s="9" customFormat="1" ht="22.5" customHeight="1" x14ac:dyDescent="0.3">
      <c r="B73" s="32">
        <f>'Pointage 1er cycle'!B76</f>
        <v>0</v>
      </c>
      <c r="C73" s="33" t="e">
        <f>VLOOKUP($B73,'Pointage 1er cycle'!$B$9:$Q$97,2,FALSE)</f>
        <v>#N/A</v>
      </c>
      <c r="D73" s="33" t="e">
        <f>VLOOKUP($B73,'Pointage 1er cycle'!$B$9:$Q$97,3,FALSE)</f>
        <v>#N/A</v>
      </c>
      <c r="E73" s="33" t="e">
        <f>VLOOKUP($B73,'Pointage 1er cycle'!$B$9:$Q$97,4,FALSE)</f>
        <v>#N/A</v>
      </c>
      <c r="F73" s="34">
        <f>VLOOKUP($B73,'Pointage 1er cycle'!$B$9:$Q$108,13,FALSE)</f>
        <v>0</v>
      </c>
      <c r="G73" s="28"/>
    </row>
    <row r="74" spans="1:7" s="9" customFormat="1" ht="22.5" customHeight="1" x14ac:dyDescent="0.3">
      <c r="A74" s="28"/>
      <c r="B74" s="32">
        <f>'Pointage 1er cycle'!B77</f>
        <v>0</v>
      </c>
      <c r="C74" s="33" t="e">
        <f>VLOOKUP($B74,'Pointage 1er cycle'!$B$9:$Q$97,2,FALSE)</f>
        <v>#N/A</v>
      </c>
      <c r="D74" s="33" t="e">
        <f>VLOOKUP($B74,'Pointage 1er cycle'!$B$9:$Q$97,3,FALSE)</f>
        <v>#N/A</v>
      </c>
      <c r="E74" s="33" t="e">
        <f>VLOOKUP($B74,'Pointage 1er cycle'!$B$9:$Q$97,4,FALSE)</f>
        <v>#N/A</v>
      </c>
      <c r="F74" s="34">
        <f>VLOOKUP($B74,'Pointage 1er cycle'!$B$9:$Q$108,13,FALSE)</f>
        <v>0</v>
      </c>
      <c r="G74" s="28"/>
    </row>
    <row r="75" spans="1:7" s="9" customFormat="1" ht="22.5" customHeight="1" x14ac:dyDescent="0.3">
      <c r="A75" s="28"/>
      <c r="B75" s="32">
        <f>'Pointage 1er cycle'!B78</f>
        <v>0</v>
      </c>
      <c r="C75" s="33" t="e">
        <f>VLOOKUP($B75,'Pointage 1er cycle'!$B$9:$Q$97,2,FALSE)</f>
        <v>#N/A</v>
      </c>
      <c r="D75" s="33" t="e">
        <f>VLOOKUP($B75,'Pointage 1er cycle'!$B$9:$Q$97,3,FALSE)</f>
        <v>#N/A</v>
      </c>
      <c r="E75" s="33" t="e">
        <f>VLOOKUP($B75,'Pointage 1er cycle'!$B$9:$Q$97,4,FALSE)</f>
        <v>#N/A</v>
      </c>
      <c r="F75" s="34">
        <f>VLOOKUP($B75,'Pointage 1er cycle'!$B$9:$Q$108,13,FALSE)</f>
        <v>0</v>
      </c>
      <c r="G75" s="28"/>
    </row>
    <row r="76" spans="1:7" s="9" customFormat="1" ht="22.5" customHeight="1" x14ac:dyDescent="0.3">
      <c r="A76" s="28"/>
      <c r="B76" s="32">
        <f>'Pointage 1er cycle'!B79</f>
        <v>0</v>
      </c>
      <c r="C76" s="33" t="e">
        <f>VLOOKUP($B76,'Pointage 1er cycle'!$B$9:$Q$97,2,FALSE)</f>
        <v>#N/A</v>
      </c>
      <c r="D76" s="33" t="e">
        <f>VLOOKUP($B76,'Pointage 1er cycle'!$B$9:$Q$97,3,FALSE)</f>
        <v>#N/A</v>
      </c>
      <c r="E76" s="33" t="e">
        <f>VLOOKUP($B76,'Pointage 1er cycle'!$B$9:$Q$97,4,FALSE)</f>
        <v>#N/A</v>
      </c>
      <c r="F76" s="34">
        <f>VLOOKUP($B76,'Pointage 1er cycle'!$B$9:$Q$108,13,FALSE)</f>
        <v>0</v>
      </c>
      <c r="G76" s="35"/>
    </row>
    <row r="77" spans="1:7" s="9" customFormat="1" ht="22.5" customHeight="1" x14ac:dyDescent="0.3">
      <c r="A77" s="28"/>
      <c r="B77" s="32">
        <f>'Pointage 1er cycle'!B80</f>
        <v>0</v>
      </c>
      <c r="C77" s="33" t="e">
        <f>VLOOKUP($B77,'Pointage 1er cycle'!$B$9:$Q$97,2,FALSE)</f>
        <v>#N/A</v>
      </c>
      <c r="D77" s="33" t="e">
        <f>VLOOKUP($B77,'Pointage 1er cycle'!$B$9:$Q$97,3,FALSE)</f>
        <v>#N/A</v>
      </c>
      <c r="E77" s="33" t="e">
        <f>VLOOKUP($B77,'Pointage 1er cycle'!$B$9:$Q$97,4,FALSE)</f>
        <v>#N/A</v>
      </c>
      <c r="F77" s="34">
        <f>VLOOKUP($B77,'Pointage 1er cycle'!$B$9:$Q$108,13,FALSE)</f>
        <v>0</v>
      </c>
      <c r="G77" s="35"/>
    </row>
    <row r="78" spans="1:7" s="9" customFormat="1" ht="22.5" customHeight="1" x14ac:dyDescent="0.3">
      <c r="A78" s="35"/>
      <c r="B78" s="32">
        <f>'Pointage 1er cycle'!B81</f>
        <v>0</v>
      </c>
      <c r="C78" s="33" t="e">
        <f>VLOOKUP($B78,'Pointage 1er cycle'!$B$9:$Q$97,2,FALSE)</f>
        <v>#N/A</v>
      </c>
      <c r="D78" s="33" t="e">
        <f>VLOOKUP($B78,'Pointage 1er cycle'!$B$9:$Q$97,3,FALSE)</f>
        <v>#N/A</v>
      </c>
      <c r="E78" s="33" t="e">
        <f>VLOOKUP($B78,'Pointage 1er cycle'!$B$9:$Q$97,4,FALSE)</f>
        <v>#N/A</v>
      </c>
      <c r="F78" s="34">
        <f>VLOOKUP($B78,'Pointage 1er cycle'!$B$9:$Q$108,13,FALSE)</f>
        <v>0</v>
      </c>
      <c r="G78" s="28"/>
    </row>
    <row r="79" spans="1:7" s="9" customFormat="1" ht="22.5" customHeight="1" x14ac:dyDescent="0.3">
      <c r="A79" s="35"/>
      <c r="B79" s="32">
        <f>'Pointage 1er cycle'!B82</f>
        <v>0</v>
      </c>
      <c r="C79" s="33" t="e">
        <f>VLOOKUP($B79,'Pointage 1er cycle'!$B$9:$Q$97,2,FALSE)</f>
        <v>#N/A</v>
      </c>
      <c r="D79" s="33" t="e">
        <f>VLOOKUP($B79,'Pointage 1er cycle'!$B$9:$Q$97,3,FALSE)</f>
        <v>#N/A</v>
      </c>
      <c r="E79" s="33" t="e">
        <f>VLOOKUP($B79,'Pointage 1er cycle'!$B$9:$Q$97,4,FALSE)</f>
        <v>#N/A</v>
      </c>
      <c r="F79" s="34">
        <f>VLOOKUP($B79,'Pointage 1er cycle'!$B$9:$Q$108,13,FALSE)</f>
        <v>0</v>
      </c>
      <c r="G79" s="28"/>
    </row>
    <row r="80" spans="1:7" s="9" customFormat="1" ht="22.5" customHeight="1" x14ac:dyDescent="0.3">
      <c r="B80" s="32">
        <f>'Pointage 1er cycle'!B83</f>
        <v>0</v>
      </c>
      <c r="C80" s="33" t="e">
        <f>VLOOKUP($B80,'Pointage 1er cycle'!$B$9:$Q$97,2,FALSE)</f>
        <v>#N/A</v>
      </c>
      <c r="D80" s="33" t="e">
        <f>VLOOKUP($B80,'Pointage 1er cycle'!$B$9:$Q$97,3,FALSE)</f>
        <v>#N/A</v>
      </c>
      <c r="E80" s="33" t="e">
        <f>VLOOKUP($B80,'Pointage 1er cycle'!$B$9:$Q$97,4,FALSE)</f>
        <v>#N/A</v>
      </c>
      <c r="F80" s="34">
        <f>VLOOKUP($B80,'Pointage 1er cycle'!$B$9:$Q$108,13,FALSE)</f>
        <v>0</v>
      </c>
      <c r="G80" s="28"/>
    </row>
    <row r="81" spans="1:7" s="9" customFormat="1" ht="22.5" customHeight="1" x14ac:dyDescent="0.3">
      <c r="A81" s="28"/>
      <c r="B81" s="32">
        <f>'Pointage 1er cycle'!B84</f>
        <v>0</v>
      </c>
      <c r="C81" s="33" t="e">
        <f>VLOOKUP($B81,'Pointage 1er cycle'!$B$9:$Q$97,2,FALSE)</f>
        <v>#N/A</v>
      </c>
      <c r="D81" s="33" t="e">
        <f>VLOOKUP($B81,'Pointage 1er cycle'!$B$9:$Q$97,3,FALSE)</f>
        <v>#N/A</v>
      </c>
      <c r="E81" s="33" t="e">
        <f>VLOOKUP($B81,'Pointage 1er cycle'!$B$9:$Q$97,4,FALSE)</f>
        <v>#N/A</v>
      </c>
      <c r="F81" s="34">
        <f>VLOOKUP($B81,'Pointage 1er cycle'!$B$9:$Q$108,13,FALSE)</f>
        <v>0</v>
      </c>
      <c r="G81" s="35"/>
    </row>
    <row r="82" spans="1:7" s="9" customFormat="1" ht="22.5" customHeight="1" x14ac:dyDescent="0.3">
      <c r="A82" s="28"/>
      <c r="B82" s="32">
        <f>'Pointage 1er cycle'!B85</f>
        <v>0</v>
      </c>
      <c r="C82" s="33" t="e">
        <f>VLOOKUP($B82,'Pointage 1er cycle'!$B$9:$Q$97,2,FALSE)</f>
        <v>#N/A</v>
      </c>
      <c r="D82" s="33" t="e">
        <f>VLOOKUP($B82,'Pointage 1er cycle'!$B$9:$Q$97,3,FALSE)</f>
        <v>#N/A</v>
      </c>
      <c r="E82" s="33" t="e">
        <f>VLOOKUP($B82,'Pointage 1er cycle'!$B$9:$Q$97,4,FALSE)</f>
        <v>#N/A</v>
      </c>
      <c r="F82" s="34">
        <f>VLOOKUP($B82,'Pointage 1er cycle'!$B$9:$Q$108,13,FALSE)</f>
        <v>0</v>
      </c>
      <c r="G82" s="35"/>
    </row>
    <row r="83" spans="1:7" s="9" customFormat="1" ht="22.5" customHeight="1" x14ac:dyDescent="0.3">
      <c r="A83" s="28"/>
      <c r="B83" s="32">
        <f>'Pointage 1er cycle'!B86</f>
        <v>0</v>
      </c>
      <c r="C83" s="33" t="e">
        <f>VLOOKUP($B83,'Pointage 1er cycle'!$B$9:$Q$97,2,FALSE)</f>
        <v>#N/A</v>
      </c>
      <c r="D83" s="33" t="e">
        <f>VLOOKUP($B83,'Pointage 1er cycle'!$B$9:$Q$97,3,FALSE)</f>
        <v>#N/A</v>
      </c>
      <c r="E83" s="33" t="e">
        <f>VLOOKUP($B83,'Pointage 1er cycle'!$B$9:$Q$97,4,FALSE)</f>
        <v>#N/A</v>
      </c>
      <c r="F83" s="34">
        <f>VLOOKUP($B83,'Pointage 1er cycle'!$B$9:$Q$108,13,FALSE)</f>
        <v>0</v>
      </c>
      <c r="G83" s="28"/>
    </row>
    <row r="84" spans="1:7" s="9" customFormat="1" ht="22.5" customHeight="1" x14ac:dyDescent="0.3">
      <c r="A84" s="28"/>
      <c r="B84" s="32">
        <f>'Pointage 1er cycle'!B87</f>
        <v>0</v>
      </c>
      <c r="C84" s="33" t="e">
        <f>VLOOKUP($B84,'Pointage 1er cycle'!$B$9:$Q$97,2,FALSE)</f>
        <v>#N/A</v>
      </c>
      <c r="D84" s="33" t="e">
        <f>VLOOKUP($B84,'Pointage 1er cycle'!$B$9:$Q$97,3,FALSE)</f>
        <v>#N/A</v>
      </c>
      <c r="E84" s="33" t="e">
        <f>VLOOKUP($B84,'Pointage 1er cycle'!$B$9:$Q$97,4,FALSE)</f>
        <v>#N/A</v>
      </c>
      <c r="F84" s="34">
        <f>VLOOKUP($B84,'Pointage 1er cycle'!$B$9:$Q$108,13,FALSE)</f>
        <v>0</v>
      </c>
      <c r="G84" s="28"/>
    </row>
    <row r="85" spans="1:7" s="9" customFormat="1" ht="22.5" customHeight="1" x14ac:dyDescent="0.3">
      <c r="A85" s="35"/>
      <c r="B85" s="32">
        <f>'Pointage 1er cycle'!B88</f>
        <v>0</v>
      </c>
      <c r="C85" s="33" t="e">
        <f>VLOOKUP($B85,'Pointage 1er cycle'!$B$9:$Q$97,2,FALSE)</f>
        <v>#N/A</v>
      </c>
      <c r="D85" s="33" t="e">
        <f>VLOOKUP($B85,'Pointage 1er cycle'!$B$9:$Q$97,3,FALSE)</f>
        <v>#N/A</v>
      </c>
      <c r="E85" s="33" t="e">
        <f>VLOOKUP($B85,'Pointage 1er cycle'!$B$9:$Q$97,4,FALSE)</f>
        <v>#N/A</v>
      </c>
      <c r="F85" s="34">
        <f>VLOOKUP($B85,'Pointage 1er cycle'!$B$9:$Q$108,13,FALSE)</f>
        <v>0</v>
      </c>
      <c r="G85" s="28"/>
    </row>
    <row r="86" spans="1:7" s="9" customFormat="1" ht="22.5" customHeight="1" x14ac:dyDescent="0.3">
      <c r="A86" s="35"/>
      <c r="B86" s="32">
        <f>'Pointage 1er cycle'!B89</f>
        <v>0</v>
      </c>
      <c r="C86" s="33" t="e">
        <f>VLOOKUP($B86,'Pointage 1er cycle'!$B$9:$Q$97,2,FALSE)</f>
        <v>#N/A</v>
      </c>
      <c r="D86" s="33" t="e">
        <f>VLOOKUP($B86,'Pointage 1er cycle'!$B$9:$Q$97,3,FALSE)</f>
        <v>#N/A</v>
      </c>
      <c r="E86" s="33" t="e">
        <f>VLOOKUP($B86,'Pointage 1er cycle'!$B$9:$Q$97,4,FALSE)</f>
        <v>#N/A</v>
      </c>
      <c r="F86" s="34">
        <f>VLOOKUP($B86,'Pointage 1er cycle'!$B$9:$Q$108,13,FALSE)</f>
        <v>0</v>
      </c>
      <c r="G86" s="35"/>
    </row>
    <row r="87" spans="1:7" s="9" customFormat="1" ht="22.5" customHeight="1" x14ac:dyDescent="0.3">
      <c r="B87" s="32">
        <f>'Pointage 1er cycle'!B90</f>
        <v>0</v>
      </c>
      <c r="C87" s="33" t="e">
        <f>VLOOKUP($B87,'Pointage 1er cycle'!$B$9:$Q$97,2,FALSE)</f>
        <v>#N/A</v>
      </c>
      <c r="D87" s="33" t="e">
        <f>VLOOKUP($B87,'Pointage 1er cycle'!$B$9:$Q$97,3,FALSE)</f>
        <v>#N/A</v>
      </c>
      <c r="E87" s="33" t="e">
        <f>VLOOKUP($B87,'Pointage 1er cycle'!$B$9:$Q$97,4,FALSE)</f>
        <v>#N/A</v>
      </c>
      <c r="F87" s="34">
        <f>VLOOKUP($B87,'Pointage 1er cycle'!$B$9:$Q$108,13,FALSE)</f>
        <v>0</v>
      </c>
      <c r="G87" s="35"/>
    </row>
    <row r="88" spans="1:7" s="9" customFormat="1" ht="22.5" customHeight="1" x14ac:dyDescent="0.3">
      <c r="A88" s="28"/>
      <c r="B88" s="32">
        <f>'Pointage 1er cycle'!B91</f>
        <v>0</v>
      </c>
      <c r="C88" s="33" t="e">
        <f>VLOOKUP($B88,'Pointage 1er cycle'!$B$9:$Q$97,2,FALSE)</f>
        <v>#N/A</v>
      </c>
      <c r="D88" s="33" t="e">
        <f>VLOOKUP($B88,'Pointage 1er cycle'!$B$9:$Q$97,3,FALSE)</f>
        <v>#N/A</v>
      </c>
      <c r="E88" s="33" t="e">
        <f>VLOOKUP($B88,'Pointage 1er cycle'!$B$9:$Q$97,4,FALSE)</f>
        <v>#N/A</v>
      </c>
      <c r="F88" s="34">
        <f>VLOOKUP($B88,'Pointage 1er cycle'!$B$9:$Q$108,13,FALSE)</f>
        <v>0</v>
      </c>
      <c r="G88" s="28"/>
    </row>
    <row r="89" spans="1:7" s="9" customFormat="1" ht="22.5" customHeight="1" x14ac:dyDescent="0.3">
      <c r="A89" s="28"/>
      <c r="B89" s="32">
        <f>'Pointage 1er cycle'!B92</f>
        <v>0</v>
      </c>
      <c r="C89" s="33" t="e">
        <f>VLOOKUP($B89,'Pointage 1er cycle'!$B$9:$Q$97,2,FALSE)</f>
        <v>#N/A</v>
      </c>
      <c r="D89" s="33" t="e">
        <f>VLOOKUP($B89,'Pointage 1er cycle'!$B$9:$Q$97,3,FALSE)</f>
        <v>#N/A</v>
      </c>
      <c r="E89" s="33" t="e">
        <f>VLOOKUP($B89,'Pointage 1er cycle'!$B$9:$Q$97,4,FALSE)</f>
        <v>#N/A</v>
      </c>
      <c r="F89" s="34">
        <f>VLOOKUP($B89,'Pointage 1er cycle'!$B$9:$Q$108,13,FALSE)</f>
        <v>0</v>
      </c>
      <c r="G89" s="28"/>
    </row>
    <row r="90" spans="1:7" s="9" customFormat="1" ht="22.5" customHeight="1" x14ac:dyDescent="0.3">
      <c r="A90" s="28"/>
      <c r="B90" s="32">
        <f>'Pointage 1er cycle'!B93</f>
        <v>0</v>
      </c>
      <c r="C90" s="33" t="e">
        <f>VLOOKUP($B90,'Pointage 1er cycle'!$B$9:$Q$97,2,FALSE)</f>
        <v>#N/A</v>
      </c>
      <c r="D90" s="33" t="e">
        <f>VLOOKUP($B90,'Pointage 1er cycle'!$B$9:$Q$97,3,FALSE)</f>
        <v>#N/A</v>
      </c>
      <c r="E90" s="33" t="e">
        <f>VLOOKUP($B90,'Pointage 1er cycle'!$B$9:$Q$97,4,FALSE)</f>
        <v>#N/A</v>
      </c>
      <c r="F90" s="34">
        <f>VLOOKUP($B90,'Pointage 1er cycle'!$B$9:$Q$108,13,FALSE)</f>
        <v>0</v>
      </c>
      <c r="G90" s="28"/>
    </row>
    <row r="91" spans="1:7" s="9" customFormat="1" ht="22.5" customHeight="1" x14ac:dyDescent="0.3">
      <c r="A91" s="28"/>
      <c r="B91" s="32">
        <f>'Pointage 1er cycle'!B94</f>
        <v>0</v>
      </c>
      <c r="C91" s="33" t="e">
        <f>VLOOKUP($B91,'Pointage 1er cycle'!$B$9:$Q$97,2,FALSE)</f>
        <v>#N/A</v>
      </c>
      <c r="D91" s="33" t="e">
        <f>VLOOKUP($B91,'Pointage 1er cycle'!$B$9:$Q$97,3,FALSE)</f>
        <v>#N/A</v>
      </c>
      <c r="E91" s="33" t="e">
        <f>VLOOKUP($B91,'Pointage 1er cycle'!$B$9:$Q$97,4,FALSE)</f>
        <v>#N/A</v>
      </c>
      <c r="F91" s="34">
        <f>VLOOKUP($B91,'Pointage 1er cycle'!$B$9:$Q$108,13,FALSE)</f>
        <v>0</v>
      </c>
      <c r="G91" s="35"/>
    </row>
    <row r="92" spans="1:7" s="9" customFormat="1" ht="22.5" customHeight="1" x14ac:dyDescent="0.3">
      <c r="A92" s="35"/>
      <c r="B92" s="32">
        <f>'Pointage 1er cycle'!B95</f>
        <v>0</v>
      </c>
      <c r="C92" s="33" t="e">
        <f>VLOOKUP($B92,'Pointage 1er cycle'!$B$9:$Q$97,2,FALSE)</f>
        <v>#N/A</v>
      </c>
      <c r="D92" s="33" t="e">
        <f>VLOOKUP($B92,'Pointage 1er cycle'!$B$9:$Q$97,3,FALSE)</f>
        <v>#N/A</v>
      </c>
      <c r="E92" s="33" t="e">
        <f>VLOOKUP($B92,'Pointage 1er cycle'!$B$9:$Q$97,4,FALSE)</f>
        <v>#N/A</v>
      </c>
      <c r="F92" s="34">
        <f>VLOOKUP($B92,'Pointage 1er cycle'!$B$9:$Q$108,13,FALSE)</f>
        <v>0</v>
      </c>
      <c r="G92" s="35"/>
    </row>
    <row r="93" spans="1:7" s="9" customFormat="1" ht="22.5" customHeight="1" x14ac:dyDescent="0.3">
      <c r="A93" s="35"/>
      <c r="B93" s="32">
        <f>'Pointage 1er cycle'!B96</f>
        <v>0</v>
      </c>
      <c r="C93" s="33" t="e">
        <f>VLOOKUP($B93,'Pointage 1er cycle'!$B$9:$Q$97,2,FALSE)</f>
        <v>#N/A</v>
      </c>
      <c r="D93" s="33" t="e">
        <f>VLOOKUP($B93,'Pointage 1er cycle'!$B$9:$Q$97,3,FALSE)</f>
        <v>#N/A</v>
      </c>
      <c r="E93" s="33" t="e">
        <f>VLOOKUP($B93,'Pointage 1er cycle'!$B$9:$Q$97,4,FALSE)</f>
        <v>#N/A</v>
      </c>
      <c r="F93" s="34">
        <f>VLOOKUP($B93,'Pointage 1er cycle'!$B$9:$Q$108,13,FALSE)</f>
        <v>0</v>
      </c>
      <c r="G93" s="28"/>
    </row>
    <row r="94" spans="1:7" s="9" customFormat="1" ht="22.5" customHeight="1" x14ac:dyDescent="0.3">
      <c r="B94" s="32">
        <f>'Pointage 1er cycle'!B97</f>
        <v>0</v>
      </c>
      <c r="C94" s="33" t="e">
        <f>VLOOKUP($B94,'Pointage 1er cycle'!$B$9:$Q$97,2,FALSE)</f>
        <v>#N/A</v>
      </c>
      <c r="D94" s="33" t="e">
        <f>VLOOKUP($B94,'Pointage 1er cycle'!$B$9:$Q$97,3,FALSE)</f>
        <v>#N/A</v>
      </c>
      <c r="E94" s="33" t="e">
        <f>VLOOKUP($B94,'Pointage 1er cycle'!$B$9:$Q$97,4,FALSE)</f>
        <v>#N/A</v>
      </c>
      <c r="F94" s="34">
        <f>VLOOKUP($B94,'Pointage 1er cycle'!$B$9:$Q$108,13,FALSE)</f>
        <v>0</v>
      </c>
      <c r="G94" s="28"/>
    </row>
    <row r="95" spans="1:7" s="9" customFormat="1" ht="22.5" customHeight="1" x14ac:dyDescent="0.3">
      <c r="A95" s="28"/>
      <c r="B95" s="32">
        <f>'Pointage 1er cycle'!B98</f>
        <v>0</v>
      </c>
      <c r="C95" s="33" t="e">
        <f>VLOOKUP($B95,'Pointage 1er cycle'!$B$9:$Q$97,2,FALSE)</f>
        <v>#N/A</v>
      </c>
      <c r="D95" s="33" t="e">
        <f>VLOOKUP($B95,'Pointage 1er cycle'!$B$9:$Q$97,3,FALSE)</f>
        <v>#N/A</v>
      </c>
      <c r="E95" s="33" t="e">
        <f>VLOOKUP($B95,'Pointage 1er cycle'!$B$9:$Q$97,4,FALSE)</f>
        <v>#N/A</v>
      </c>
      <c r="F95" s="34">
        <f>VLOOKUP($B95,'Pointage 1er cycle'!$B$9:$Q$108,13,FALSE)</f>
        <v>0</v>
      </c>
      <c r="G95" s="28"/>
    </row>
    <row r="96" spans="1:7" s="9" customFormat="1" ht="22.5" customHeight="1" x14ac:dyDescent="0.3">
      <c r="A96" s="28"/>
      <c r="B96" s="32">
        <f>'Pointage 1er cycle'!B99</f>
        <v>0</v>
      </c>
      <c r="C96" s="33" t="e">
        <f>VLOOKUP($B96,'Pointage 1er cycle'!$B$9:$Q$97,2,FALSE)</f>
        <v>#N/A</v>
      </c>
      <c r="D96" s="33" t="e">
        <f>VLOOKUP($B96,'Pointage 1er cycle'!$B$9:$Q$97,3,FALSE)</f>
        <v>#N/A</v>
      </c>
      <c r="E96" s="33" t="e">
        <f>VLOOKUP($B96,'Pointage 1er cycle'!$B$9:$Q$97,4,FALSE)</f>
        <v>#N/A</v>
      </c>
      <c r="F96" s="34">
        <f>VLOOKUP($B96,'Pointage 1er cycle'!$B$9:$Q$108,13,FALSE)</f>
        <v>0</v>
      </c>
      <c r="G96" s="35"/>
    </row>
    <row r="97" spans="1:7" s="9" customFormat="1" ht="22.5" customHeight="1" x14ac:dyDescent="0.3">
      <c r="A97" s="28"/>
      <c r="B97" s="32">
        <f>'Pointage 1er cycle'!B100</f>
        <v>0</v>
      </c>
      <c r="C97" s="33" t="e">
        <f>VLOOKUP($B97,'Pointage 1er cycle'!$B$9:$Q$97,2,FALSE)</f>
        <v>#N/A</v>
      </c>
      <c r="D97" s="33" t="e">
        <f>VLOOKUP($B97,'Pointage 1er cycle'!$B$9:$Q$97,3,FALSE)</f>
        <v>#N/A</v>
      </c>
      <c r="E97" s="33" t="e">
        <f>VLOOKUP($B97,'Pointage 1er cycle'!$B$9:$Q$97,4,FALSE)</f>
        <v>#N/A</v>
      </c>
      <c r="F97" s="34">
        <f>VLOOKUP($B97,'Pointage 1er cycle'!$B$9:$Q$108,13,FALSE)</f>
        <v>0</v>
      </c>
      <c r="G97" s="35"/>
    </row>
    <row r="98" spans="1:7" s="9" customFormat="1" ht="22.5" customHeight="1" x14ac:dyDescent="0.3">
      <c r="A98" s="28"/>
      <c r="B98" s="32">
        <f>'Pointage 1er cycle'!B101</f>
        <v>0</v>
      </c>
      <c r="C98" s="33" t="e">
        <f>VLOOKUP($B98,'Pointage 1er cycle'!$B$9:$Q$97,2,FALSE)</f>
        <v>#N/A</v>
      </c>
      <c r="D98" s="33" t="e">
        <f>VLOOKUP($B98,'Pointage 1er cycle'!$B$9:$Q$97,3,FALSE)</f>
        <v>#N/A</v>
      </c>
      <c r="E98" s="33" t="e">
        <f>VLOOKUP($B98,'Pointage 1er cycle'!$B$9:$Q$97,4,FALSE)</f>
        <v>#N/A</v>
      </c>
      <c r="F98" s="34">
        <f>VLOOKUP($B98,'Pointage 1er cycle'!$B$9:$Q$108,13,FALSE)</f>
        <v>0</v>
      </c>
      <c r="G98" s="28"/>
    </row>
    <row r="99" spans="1:7" s="9" customFormat="1" ht="22.5" customHeight="1" x14ac:dyDescent="0.3">
      <c r="A99" s="35"/>
      <c r="B99" s="32">
        <f>'Pointage 1er cycle'!B102</f>
        <v>0</v>
      </c>
      <c r="C99" s="33" t="e">
        <f>VLOOKUP($B99,'Pointage 1er cycle'!$B$9:$Q$97,2,FALSE)</f>
        <v>#N/A</v>
      </c>
      <c r="D99" s="33" t="e">
        <f>VLOOKUP($B99,'Pointage 1er cycle'!$B$9:$Q$97,3,FALSE)</f>
        <v>#N/A</v>
      </c>
      <c r="E99" s="33" t="e">
        <f>VLOOKUP($B99,'Pointage 1er cycle'!$B$9:$Q$97,4,FALSE)</f>
        <v>#N/A</v>
      </c>
      <c r="F99" s="34">
        <f>VLOOKUP($B99,'Pointage 1er cycle'!$B$9:$Q$108,13,FALSE)</f>
        <v>0</v>
      </c>
      <c r="G99" s="28"/>
    </row>
    <row r="100" spans="1:7" s="9" customFormat="1" ht="22.5" customHeight="1" x14ac:dyDescent="0.3">
      <c r="A100" s="35"/>
      <c r="B100" s="32">
        <f>'Pointage 1er cycle'!B103</f>
        <v>0</v>
      </c>
      <c r="C100" s="33" t="e">
        <f>VLOOKUP($B100,'Pointage 1er cycle'!$B$9:$Q$97,2,FALSE)</f>
        <v>#N/A</v>
      </c>
      <c r="D100" s="33" t="e">
        <f>VLOOKUP($B100,'Pointage 1er cycle'!$B$9:$Q$97,3,FALSE)</f>
        <v>#N/A</v>
      </c>
      <c r="E100" s="33" t="e">
        <f>VLOOKUP($B100,'Pointage 1er cycle'!$B$9:$Q$97,4,FALSE)</f>
        <v>#N/A</v>
      </c>
      <c r="F100" s="34">
        <f>VLOOKUP($B100,'Pointage 1er cycle'!$B$9:$Q$108,13,FALSE)</f>
        <v>0</v>
      </c>
      <c r="G100" s="28"/>
    </row>
    <row r="101" spans="1:7" s="9" customFormat="1" ht="22.5" customHeight="1" x14ac:dyDescent="0.3">
      <c r="B101" s="32">
        <f>'Pointage 1er cycle'!B104</f>
        <v>0</v>
      </c>
      <c r="C101" s="33" t="e">
        <f>VLOOKUP($B101,'Pointage 1er cycle'!$B$9:$Q$97,2,FALSE)</f>
        <v>#N/A</v>
      </c>
      <c r="D101" s="33" t="e">
        <f>VLOOKUP($B101,'Pointage 1er cycle'!$B$9:$Q$97,3,FALSE)</f>
        <v>#N/A</v>
      </c>
      <c r="E101" s="33" t="e">
        <f>VLOOKUP($B101,'Pointage 1er cycle'!$B$9:$Q$97,4,FALSE)</f>
        <v>#N/A</v>
      </c>
      <c r="F101" s="34">
        <f>VLOOKUP($B101,'Pointage 1er cycle'!$B$9:$Q$108,13,FALSE)</f>
        <v>0</v>
      </c>
      <c r="G101" s="35"/>
    </row>
    <row r="102" spans="1:7" s="9" customFormat="1" ht="22.5" customHeight="1" x14ac:dyDescent="0.3">
      <c r="A102" s="28"/>
      <c r="B102" s="32">
        <f>'Pointage 1er cycle'!B105</f>
        <v>0</v>
      </c>
      <c r="C102" s="33" t="e">
        <f>VLOOKUP($B102,'Pointage 1er cycle'!$B$9:$Q$97,2,FALSE)</f>
        <v>#N/A</v>
      </c>
      <c r="D102" s="33" t="e">
        <f>VLOOKUP($B102,'Pointage 1er cycle'!$B$9:$Q$97,3,FALSE)</f>
        <v>#N/A</v>
      </c>
      <c r="E102" s="33" t="e">
        <f>VLOOKUP($B102,'Pointage 1er cycle'!$B$9:$Q$97,4,FALSE)</f>
        <v>#N/A</v>
      </c>
      <c r="F102" s="34">
        <f>VLOOKUP($B102,'Pointage 1er cycle'!$B$9:$Q$108,13,FALSE)</f>
        <v>0</v>
      </c>
      <c r="G102" s="35"/>
    </row>
    <row r="103" spans="1:7" s="9" customFormat="1" ht="22.5" customHeight="1" x14ac:dyDescent="0.3">
      <c r="A103" s="28"/>
      <c r="B103" s="32">
        <f>'Pointage 1er cycle'!B106</f>
        <v>0</v>
      </c>
      <c r="C103" s="33" t="e">
        <f>VLOOKUP($B103,'Pointage 1er cycle'!$B$9:$Q$97,2,FALSE)</f>
        <v>#N/A</v>
      </c>
      <c r="D103" s="33" t="e">
        <f>VLOOKUP($B103,'Pointage 1er cycle'!$B$9:$Q$97,3,FALSE)</f>
        <v>#N/A</v>
      </c>
      <c r="E103" s="33" t="e">
        <f>VLOOKUP($B103,'Pointage 1er cycle'!$B$9:$Q$97,4,FALSE)</f>
        <v>#N/A</v>
      </c>
      <c r="F103" s="34">
        <f>VLOOKUP($B103,'Pointage 1er cycle'!$B$9:$Q$108,13,FALSE)</f>
        <v>0</v>
      </c>
      <c r="G103" s="28"/>
    </row>
    <row r="104" spans="1:7" s="9" customFormat="1" ht="22.5" customHeight="1" x14ac:dyDescent="0.3">
      <c r="A104" s="28"/>
      <c r="B104" s="32">
        <f>'Pointage 1er cycle'!B107</f>
        <v>0</v>
      </c>
      <c r="C104" s="33" t="e">
        <f>VLOOKUP($B104,'Pointage 1er cycle'!$B$9:$Q$97,2,FALSE)</f>
        <v>#N/A</v>
      </c>
      <c r="D104" s="33" t="e">
        <f>VLOOKUP($B104,'Pointage 1er cycle'!$B$9:$Q$97,3,FALSE)</f>
        <v>#N/A</v>
      </c>
      <c r="E104" s="33" t="e">
        <f>VLOOKUP($B104,'Pointage 1er cycle'!$B$9:$Q$97,4,FALSE)</f>
        <v>#N/A</v>
      </c>
      <c r="F104" s="34">
        <f>VLOOKUP($B104,'Pointage 1er cycle'!$B$9:$Q$108,13,FALSE)</f>
        <v>0</v>
      </c>
      <c r="G104" s="28"/>
    </row>
    <row r="105" spans="1:7" s="9" customFormat="1" ht="22.5" customHeight="1" thickBot="1" x14ac:dyDescent="0.35">
      <c r="A105" s="28"/>
      <c r="B105" s="37">
        <f>'Pointage 1er cycle'!B108</f>
        <v>0</v>
      </c>
      <c r="C105" s="38" t="e">
        <f>VLOOKUP($B105,'Pointage 1er cycle'!$B$9:$Q$97,2,FALSE)</f>
        <v>#N/A</v>
      </c>
      <c r="D105" s="38" t="e">
        <f>VLOOKUP($B105,'Pointage 1er cycle'!$B$9:$Q$97,3,FALSE)</f>
        <v>#N/A</v>
      </c>
      <c r="E105" s="38" t="e">
        <f>VLOOKUP($B105,'Pointage 1er cycle'!$B$9:$Q$97,4,FALSE)</f>
        <v>#N/A</v>
      </c>
      <c r="F105" s="39">
        <f>VLOOKUP($B105,'Pointage 1er cycle'!$B$9:$Q$108,13,FALSE)</f>
        <v>0</v>
      </c>
      <c r="G105" s="28"/>
    </row>
  </sheetData>
  <sheetProtection password="DD70" sheet="1" objects="1" scenarios="1"/>
  <mergeCells count="3">
    <mergeCell ref="B1:F1"/>
    <mergeCell ref="B2:F2"/>
    <mergeCell ref="B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04"/>
  <sheetViews>
    <sheetView workbookViewId="0">
      <selection activeCell="B5" sqref="B5"/>
    </sheetView>
  </sheetViews>
  <sheetFormatPr baseColWidth="10" defaultColWidth="11.44140625" defaultRowHeight="13.8" x14ac:dyDescent="0.25"/>
  <cols>
    <col min="1" max="1" width="11.44140625" style="2"/>
    <col min="2" max="2" width="17.5546875" style="2" customWidth="1"/>
    <col min="3" max="3" width="11.6640625" style="2" customWidth="1"/>
    <col min="4" max="4" width="56.88671875" style="2" hidden="1" customWidth="1"/>
    <col min="5" max="5" width="97.33203125" style="2" customWidth="1"/>
    <col min="6" max="6" width="56.88671875" style="2" hidden="1" customWidth="1"/>
    <col min="7" max="7" width="17.5546875" style="2" customWidth="1"/>
    <col min="8" max="16384" width="11.44140625" style="2"/>
  </cols>
  <sheetData>
    <row r="1" spans="1:8" ht="21" x14ac:dyDescent="0.25">
      <c r="A1" s="24"/>
      <c r="B1" s="133" t="s">
        <v>21</v>
      </c>
      <c r="C1" s="133"/>
      <c r="D1" s="133"/>
      <c r="E1" s="133"/>
      <c r="F1" s="133"/>
      <c r="G1" s="133"/>
      <c r="H1" s="24"/>
    </row>
    <row r="2" spans="1:8" ht="24" x14ac:dyDescent="0.25">
      <c r="A2" s="24"/>
      <c r="B2" s="129" t="s">
        <v>46</v>
      </c>
      <c r="C2" s="129"/>
      <c r="D2" s="129"/>
      <c r="E2" s="129"/>
      <c r="F2" s="129"/>
      <c r="G2" s="129"/>
      <c r="H2" s="24"/>
    </row>
    <row r="3" spans="1:8" ht="12" customHeight="1" thickBot="1" x14ac:dyDescent="0.3">
      <c r="A3" s="24"/>
      <c r="B3" s="23"/>
      <c r="C3" s="23"/>
      <c r="D3" s="23"/>
      <c r="E3" s="23"/>
      <c r="F3" s="23"/>
      <c r="G3" s="23"/>
      <c r="H3" s="24"/>
    </row>
    <row r="4" spans="1:8" ht="30" customHeight="1" thickBot="1" x14ac:dyDescent="0.3">
      <c r="A4" s="24"/>
      <c r="B4" s="40" t="s">
        <v>13</v>
      </c>
      <c r="C4" s="41" t="s">
        <v>17</v>
      </c>
      <c r="D4" s="41" t="s">
        <v>18</v>
      </c>
      <c r="E4" s="41" t="s">
        <v>51</v>
      </c>
      <c r="F4" s="41" t="s">
        <v>15</v>
      </c>
      <c r="G4" s="42" t="s">
        <v>20</v>
      </c>
      <c r="H4" s="24"/>
    </row>
    <row r="5" spans="1:8" s="9" customFormat="1" ht="22.5" customHeight="1" x14ac:dyDescent="0.3">
      <c r="A5" s="28"/>
      <c r="B5" s="29">
        <v>1</v>
      </c>
      <c r="C5" s="43">
        <f>VLOOKUP(G5,'Pointage 1er cycle'!$A$9:$Q$108,2,FALSE)</f>
        <v>0</v>
      </c>
      <c r="D5" s="30" t="e">
        <f>VLOOKUP($C5,'Rapport écrit 1er cycle'!$A$7:$D$100,2,FALSE)</f>
        <v>#N/A</v>
      </c>
      <c r="E5" s="30" t="e">
        <f>VLOOKUP($C5,'Rapport écrit 1er cycle'!$A$7:$D$108,3,FALSE)</f>
        <v>#N/A</v>
      </c>
      <c r="F5" s="30" t="e">
        <f>VLOOKUP($C5,'Rapport écrit 1er cycle'!$A$7:$D$100,4,FALSE)</f>
        <v>#N/A</v>
      </c>
      <c r="G5" s="31">
        <f>LARGE('Pointage 1er cycle'!$Q$9:$Q$108,B5)</f>
        <v>0</v>
      </c>
      <c r="H5" s="28"/>
    </row>
    <row r="6" spans="1:8" s="9" customFormat="1" ht="22.5" customHeight="1" x14ac:dyDescent="0.3">
      <c r="A6" s="28"/>
      <c r="B6" s="32">
        <v>2</v>
      </c>
      <c r="C6" s="20">
        <f>VLOOKUP(G6,'Pointage 1er cycle'!$A$9:$Q$108,2,FALSE)</f>
        <v>0</v>
      </c>
      <c r="D6" s="33" t="e">
        <f>VLOOKUP($C6,'Rapport écrit 1er cycle'!$A$7:$D$100,2,FALSE)</f>
        <v>#N/A</v>
      </c>
      <c r="E6" s="33" t="e">
        <f>VLOOKUP($C6,'Rapport écrit 1er cycle'!$A$7:$D$108,3,FALSE)</f>
        <v>#N/A</v>
      </c>
      <c r="F6" s="33" t="e">
        <f>VLOOKUP($C6,'Rapport écrit 1er cycle'!$A$7:$D$100,4,FALSE)</f>
        <v>#N/A</v>
      </c>
      <c r="G6" s="34">
        <f>LARGE('Pointage 1er cycle'!$Q$9:$Q$108,B6)</f>
        <v>0</v>
      </c>
      <c r="H6" s="28"/>
    </row>
    <row r="7" spans="1:8" s="9" customFormat="1" ht="22.5" customHeight="1" x14ac:dyDescent="0.3">
      <c r="A7" s="28"/>
      <c r="B7" s="32">
        <v>3</v>
      </c>
      <c r="C7" s="20">
        <f>VLOOKUP(G7,'Pointage 1er cycle'!$A$9:$Q$108,2,FALSE)</f>
        <v>0</v>
      </c>
      <c r="D7" s="33" t="e">
        <f>VLOOKUP($C7,'Rapport écrit 1er cycle'!$A$7:$D$100,2,FALSE)</f>
        <v>#N/A</v>
      </c>
      <c r="E7" s="33" t="e">
        <f>VLOOKUP($C7,'Rapport écrit 1er cycle'!$A$7:$D$108,3,FALSE)</f>
        <v>#N/A</v>
      </c>
      <c r="F7" s="33" t="e">
        <f>VLOOKUP($C7,'Rapport écrit 1er cycle'!$A$7:$D$100,4,FALSE)</f>
        <v>#N/A</v>
      </c>
      <c r="G7" s="34">
        <f>LARGE('Pointage 1er cycle'!$Q$9:$Q$108,B7)</f>
        <v>0</v>
      </c>
      <c r="H7" s="28"/>
    </row>
    <row r="8" spans="1:8" s="9" customFormat="1" ht="22.5" customHeight="1" x14ac:dyDescent="0.3">
      <c r="A8" s="28"/>
      <c r="B8" s="32">
        <v>4</v>
      </c>
      <c r="C8" s="20">
        <f>VLOOKUP(G8,'Pointage 1er cycle'!$A$9:$Q$108,2,FALSE)</f>
        <v>0</v>
      </c>
      <c r="D8" s="33" t="e">
        <f>VLOOKUP($C8,'Rapport écrit 1er cycle'!$A$7:$D$100,2,FALSE)</f>
        <v>#N/A</v>
      </c>
      <c r="E8" s="33" t="e">
        <f>VLOOKUP($C8,'Rapport écrit 1er cycle'!$A$7:$D$108,3,FALSE)</f>
        <v>#N/A</v>
      </c>
      <c r="F8" s="33" t="e">
        <f>VLOOKUP($C8,'Rapport écrit 1er cycle'!$A$7:$D$100,4,FALSE)</f>
        <v>#N/A</v>
      </c>
      <c r="G8" s="34">
        <f>LARGE('Pointage 1er cycle'!$Q$9:$Q$108,B8)</f>
        <v>0</v>
      </c>
      <c r="H8" s="28"/>
    </row>
    <row r="9" spans="1:8" s="9" customFormat="1" ht="22.5" customHeight="1" x14ac:dyDescent="0.3">
      <c r="A9" s="28"/>
      <c r="B9" s="32">
        <v>5</v>
      </c>
      <c r="C9" s="20">
        <f>VLOOKUP(G9,'Pointage 1er cycle'!$A$9:$Q$108,2,FALSE)</f>
        <v>0</v>
      </c>
      <c r="D9" s="33" t="e">
        <f>VLOOKUP($C9,'Rapport écrit 1er cycle'!$A$7:$D$100,2,FALSE)</f>
        <v>#N/A</v>
      </c>
      <c r="E9" s="33" t="e">
        <f>VLOOKUP($C9,'Rapport écrit 1er cycle'!$A$7:$D$108,3,FALSE)</f>
        <v>#N/A</v>
      </c>
      <c r="F9" s="33" t="e">
        <f>VLOOKUP($C9,'Rapport écrit 1er cycle'!$A$7:$D$100,4,FALSE)</f>
        <v>#N/A</v>
      </c>
      <c r="G9" s="34">
        <f>LARGE('Pointage 1er cycle'!$Q$9:$Q$108,B9)</f>
        <v>0</v>
      </c>
      <c r="H9" s="28"/>
    </row>
    <row r="10" spans="1:8" s="9" customFormat="1" ht="22.5" customHeight="1" x14ac:dyDescent="0.3">
      <c r="A10" s="28"/>
      <c r="B10" s="32">
        <v>6</v>
      </c>
      <c r="C10" s="20">
        <f>VLOOKUP(G10,'Pointage 1er cycle'!$A$9:$Q$108,2,FALSE)</f>
        <v>0</v>
      </c>
      <c r="D10" s="33" t="e">
        <f>VLOOKUP($C10,'Rapport écrit 1er cycle'!$A$7:$D$100,2,FALSE)</f>
        <v>#N/A</v>
      </c>
      <c r="E10" s="33" t="e">
        <f>VLOOKUP($C10,'Rapport écrit 1er cycle'!$A$7:$D$108,3,FALSE)</f>
        <v>#N/A</v>
      </c>
      <c r="F10" s="33" t="e">
        <f>VLOOKUP($C10,'Rapport écrit 1er cycle'!$A$7:$D$100,4,FALSE)</f>
        <v>#N/A</v>
      </c>
      <c r="G10" s="34">
        <f>LARGE('Pointage 1er cycle'!$Q$9:$Q$108,B10)</f>
        <v>0</v>
      </c>
      <c r="H10" s="28"/>
    </row>
    <row r="11" spans="1:8" s="9" customFormat="1" ht="22.5" customHeight="1" x14ac:dyDescent="0.3">
      <c r="A11" s="28"/>
      <c r="B11" s="32">
        <v>7</v>
      </c>
      <c r="C11" s="20">
        <f>VLOOKUP(G11,'Pointage 1er cycle'!$A$9:$Q$108,2,FALSE)</f>
        <v>0</v>
      </c>
      <c r="D11" s="33" t="e">
        <f>VLOOKUP($C11,'Rapport écrit 1er cycle'!$A$7:$D$100,2,FALSE)</f>
        <v>#N/A</v>
      </c>
      <c r="E11" s="33" t="e">
        <f>VLOOKUP($C11,'Rapport écrit 1er cycle'!$A$7:$D$108,3,FALSE)</f>
        <v>#N/A</v>
      </c>
      <c r="F11" s="33" t="e">
        <f>VLOOKUP($C11,'Rapport écrit 1er cycle'!$A$7:$D$100,4,FALSE)</f>
        <v>#N/A</v>
      </c>
      <c r="G11" s="34">
        <f>LARGE('Pointage 1er cycle'!$Q$9:$Q$108,B11)</f>
        <v>0</v>
      </c>
      <c r="H11" s="28"/>
    </row>
    <row r="12" spans="1:8" s="9" customFormat="1" ht="22.5" customHeight="1" x14ac:dyDescent="0.3">
      <c r="A12" s="28"/>
      <c r="B12" s="32">
        <v>8</v>
      </c>
      <c r="C12" s="20">
        <f>VLOOKUP(G12,'Pointage 1er cycle'!$A$9:$Q$108,2,FALSE)</f>
        <v>0</v>
      </c>
      <c r="D12" s="33" t="e">
        <f>VLOOKUP($C12,'Rapport écrit 1er cycle'!$A$7:$D$100,2,FALSE)</f>
        <v>#N/A</v>
      </c>
      <c r="E12" s="33" t="e">
        <f>VLOOKUP($C12,'Rapport écrit 1er cycle'!$A$7:$D$108,3,FALSE)</f>
        <v>#N/A</v>
      </c>
      <c r="F12" s="33" t="e">
        <f>VLOOKUP($C12,'Rapport écrit 1er cycle'!$A$7:$D$100,4,FALSE)</f>
        <v>#N/A</v>
      </c>
      <c r="G12" s="34">
        <f>LARGE('Pointage 1er cycle'!$Q$9:$Q$108,B12)</f>
        <v>0</v>
      </c>
      <c r="H12" s="28"/>
    </row>
    <row r="13" spans="1:8" s="9" customFormat="1" ht="22.5" customHeight="1" x14ac:dyDescent="0.3">
      <c r="A13" s="28"/>
      <c r="B13" s="32">
        <v>9</v>
      </c>
      <c r="C13" s="20">
        <f>VLOOKUP(G13,'Pointage 1er cycle'!$A$9:$Q$108,2,FALSE)</f>
        <v>0</v>
      </c>
      <c r="D13" s="33" t="e">
        <f>VLOOKUP($C13,'Rapport écrit 1er cycle'!$A$7:$D$100,2,FALSE)</f>
        <v>#N/A</v>
      </c>
      <c r="E13" s="33" t="e">
        <f>VLOOKUP($C13,'Rapport écrit 1er cycle'!$A$7:$D$108,3,FALSE)</f>
        <v>#N/A</v>
      </c>
      <c r="F13" s="33" t="e">
        <f>VLOOKUP($C13,'Rapport écrit 1er cycle'!$A$7:$D$100,4,FALSE)</f>
        <v>#N/A</v>
      </c>
      <c r="G13" s="34">
        <f>LARGE('Pointage 1er cycle'!$Q$9:$Q$108,B13)</f>
        <v>0</v>
      </c>
      <c r="H13" s="28"/>
    </row>
    <row r="14" spans="1:8" s="9" customFormat="1" ht="22.5" customHeight="1" x14ac:dyDescent="0.3">
      <c r="A14" s="28"/>
      <c r="B14" s="32">
        <v>10</v>
      </c>
      <c r="C14" s="20">
        <f>VLOOKUP(G14,'Pointage 1er cycle'!$A$9:$Q$108,2,FALSE)</f>
        <v>0</v>
      </c>
      <c r="D14" s="33" t="e">
        <f>VLOOKUP($C14,'Rapport écrit 1er cycle'!$A$7:$D$100,2,FALSE)</f>
        <v>#N/A</v>
      </c>
      <c r="E14" s="33" t="e">
        <f>VLOOKUP($C14,'Rapport écrit 1er cycle'!$A$7:$D$108,3,FALSE)</f>
        <v>#N/A</v>
      </c>
      <c r="F14" s="33" t="e">
        <f>VLOOKUP($C14,'Rapport écrit 1er cycle'!$A$7:$D$100,4,FALSE)</f>
        <v>#N/A</v>
      </c>
      <c r="G14" s="34">
        <f>LARGE('Pointage 1er cycle'!$Q$9:$Q$108,B14)</f>
        <v>0</v>
      </c>
      <c r="H14" s="28"/>
    </row>
    <row r="15" spans="1:8" s="9" customFormat="1" ht="22.5" customHeight="1" x14ac:dyDescent="0.3">
      <c r="A15" s="28"/>
      <c r="B15" s="32">
        <v>11</v>
      </c>
      <c r="C15" s="20">
        <f>VLOOKUP(G15,'Pointage 1er cycle'!$A$9:$Q$108,2,FALSE)</f>
        <v>0</v>
      </c>
      <c r="D15" s="33" t="e">
        <f>VLOOKUP($C15,'Rapport écrit 1er cycle'!$A$7:$D$100,2,FALSE)</f>
        <v>#N/A</v>
      </c>
      <c r="E15" s="33" t="e">
        <f>VLOOKUP($C15,'Rapport écrit 1er cycle'!$A$7:$D$108,3,FALSE)</f>
        <v>#N/A</v>
      </c>
      <c r="F15" s="33" t="e">
        <f>VLOOKUP($C15,'Rapport écrit 1er cycle'!$A$7:$D$100,4,FALSE)</f>
        <v>#N/A</v>
      </c>
      <c r="G15" s="34">
        <f>LARGE('Pointage 1er cycle'!$Q$9:$Q$108,B15)</f>
        <v>0</v>
      </c>
      <c r="H15" s="28"/>
    </row>
    <row r="16" spans="1:8" s="9" customFormat="1" ht="22.5" customHeight="1" x14ac:dyDescent="0.3">
      <c r="A16" s="28"/>
      <c r="B16" s="32">
        <v>12</v>
      </c>
      <c r="C16" s="20">
        <f>VLOOKUP(G16,'Pointage 1er cycle'!$A$9:$Q$108,2,FALSE)</f>
        <v>0</v>
      </c>
      <c r="D16" s="33" t="e">
        <f>VLOOKUP($C16,'Rapport écrit 1er cycle'!$A$7:$D$100,2,FALSE)</f>
        <v>#N/A</v>
      </c>
      <c r="E16" s="33" t="e">
        <f>VLOOKUP($C16,'Rapport écrit 1er cycle'!$A$7:$D$108,3,FALSE)</f>
        <v>#N/A</v>
      </c>
      <c r="F16" s="33" t="e">
        <f>VLOOKUP($C16,'Rapport écrit 1er cycle'!$A$7:$D$100,4,FALSE)</f>
        <v>#N/A</v>
      </c>
      <c r="G16" s="34">
        <f>LARGE('Pointage 1er cycle'!$Q$9:$Q$108,B16)</f>
        <v>0</v>
      </c>
      <c r="H16" s="28"/>
    </row>
    <row r="17" spans="1:8" s="9" customFormat="1" ht="22.5" customHeight="1" x14ac:dyDescent="0.3">
      <c r="A17" s="28"/>
      <c r="B17" s="32">
        <v>13</v>
      </c>
      <c r="C17" s="20">
        <f>VLOOKUP(G17,'Pointage 1er cycle'!$A$9:$Q$108,2,FALSE)</f>
        <v>0</v>
      </c>
      <c r="D17" s="33" t="e">
        <f>VLOOKUP($C17,'Rapport écrit 1er cycle'!$A$7:$D$100,2,FALSE)</f>
        <v>#N/A</v>
      </c>
      <c r="E17" s="33" t="e">
        <f>VLOOKUP($C17,'Rapport écrit 1er cycle'!$A$7:$D$108,3,FALSE)</f>
        <v>#N/A</v>
      </c>
      <c r="F17" s="33" t="e">
        <f>VLOOKUP($C17,'Rapport écrit 1er cycle'!$A$7:$D$100,4,FALSE)</f>
        <v>#N/A</v>
      </c>
      <c r="G17" s="34">
        <f>LARGE('Pointage 1er cycle'!$Q$9:$Q$108,B17)</f>
        <v>0</v>
      </c>
      <c r="H17" s="28"/>
    </row>
    <row r="18" spans="1:8" s="9" customFormat="1" ht="22.5" customHeight="1" x14ac:dyDescent="0.3">
      <c r="A18" s="28"/>
      <c r="B18" s="32">
        <v>14</v>
      </c>
      <c r="C18" s="20">
        <f>VLOOKUP(G18,'Pointage 1er cycle'!$A$9:$Q$108,2,FALSE)</f>
        <v>0</v>
      </c>
      <c r="D18" s="33" t="e">
        <f>VLOOKUP($C18,'Rapport écrit 1er cycle'!$A$7:$D$100,2,FALSE)</f>
        <v>#N/A</v>
      </c>
      <c r="E18" s="33" t="e">
        <f>VLOOKUP($C18,'Rapport écrit 1er cycle'!$A$7:$D$108,3,FALSE)</f>
        <v>#N/A</v>
      </c>
      <c r="F18" s="33" t="e">
        <f>VLOOKUP($C18,'Rapport écrit 1er cycle'!$A$7:$D$100,4,FALSE)</f>
        <v>#N/A</v>
      </c>
      <c r="G18" s="34">
        <f>LARGE('Pointage 1er cycle'!$Q$9:$Q$108,B18)</f>
        <v>0</v>
      </c>
      <c r="H18" s="28"/>
    </row>
    <row r="19" spans="1:8" s="9" customFormat="1" ht="22.5" customHeight="1" x14ac:dyDescent="0.3">
      <c r="A19" s="28"/>
      <c r="B19" s="32">
        <v>15</v>
      </c>
      <c r="C19" s="20">
        <f>VLOOKUP(G19,'Pointage 1er cycle'!$A$9:$Q$108,2,FALSE)</f>
        <v>0</v>
      </c>
      <c r="D19" s="33" t="e">
        <f>VLOOKUP($C19,'Rapport écrit 1er cycle'!$A$7:$D$100,2,FALSE)</f>
        <v>#N/A</v>
      </c>
      <c r="E19" s="33" t="e">
        <f>VLOOKUP($C19,'Rapport écrit 1er cycle'!$A$7:$D$108,3,FALSE)</f>
        <v>#N/A</v>
      </c>
      <c r="F19" s="33" t="e">
        <f>VLOOKUP($C19,'Rapport écrit 1er cycle'!$A$7:$D$100,4,FALSE)</f>
        <v>#N/A</v>
      </c>
      <c r="G19" s="34">
        <f>LARGE('Pointage 1er cycle'!$Q$9:$Q$108,B19)</f>
        <v>0</v>
      </c>
      <c r="H19" s="28"/>
    </row>
    <row r="20" spans="1:8" s="9" customFormat="1" ht="22.5" customHeight="1" x14ac:dyDescent="0.3">
      <c r="A20" s="28"/>
      <c r="B20" s="32">
        <v>16</v>
      </c>
      <c r="C20" s="20">
        <f>VLOOKUP(G20,'Pointage 1er cycle'!$A$9:$Q$108,2,FALSE)</f>
        <v>0</v>
      </c>
      <c r="D20" s="33" t="e">
        <f>VLOOKUP($C20,'Rapport écrit 1er cycle'!$A$7:$D$100,2,FALSE)</f>
        <v>#N/A</v>
      </c>
      <c r="E20" s="33" t="e">
        <f>VLOOKUP($C20,'Rapport écrit 1er cycle'!$A$7:$D$108,3,FALSE)</f>
        <v>#N/A</v>
      </c>
      <c r="F20" s="33" t="e">
        <f>VLOOKUP($C20,'Rapport écrit 1er cycle'!$A$7:$D$100,4,FALSE)</f>
        <v>#N/A</v>
      </c>
      <c r="G20" s="34">
        <f>LARGE('Pointage 1er cycle'!$Q$9:$Q$108,B20)</f>
        <v>0</v>
      </c>
      <c r="H20" s="28"/>
    </row>
    <row r="21" spans="1:8" s="9" customFormat="1" ht="22.5" customHeight="1" x14ac:dyDescent="0.3">
      <c r="A21" s="28"/>
      <c r="B21" s="32">
        <v>17</v>
      </c>
      <c r="C21" s="20">
        <f>VLOOKUP(G21,'Pointage 1er cycle'!$A$9:$Q$108,2,FALSE)</f>
        <v>0</v>
      </c>
      <c r="D21" s="33" t="e">
        <f>VLOOKUP($C21,'Rapport écrit 1er cycle'!$A$7:$D$100,2,FALSE)</f>
        <v>#N/A</v>
      </c>
      <c r="E21" s="33" t="e">
        <f>VLOOKUP($C21,'Rapport écrit 1er cycle'!$A$7:$D$108,3,FALSE)</f>
        <v>#N/A</v>
      </c>
      <c r="F21" s="33" t="e">
        <f>VLOOKUP($C21,'Rapport écrit 1er cycle'!$A$7:$D$100,4,FALSE)</f>
        <v>#N/A</v>
      </c>
      <c r="G21" s="34">
        <f>LARGE('Pointage 1er cycle'!$Q$9:$Q$108,B21)</f>
        <v>0</v>
      </c>
      <c r="H21" s="28"/>
    </row>
    <row r="22" spans="1:8" s="9" customFormat="1" ht="22.5" customHeight="1" x14ac:dyDescent="0.3">
      <c r="A22" s="28"/>
      <c r="B22" s="32">
        <v>18</v>
      </c>
      <c r="C22" s="20">
        <f>VLOOKUP(G22,'Pointage 1er cycle'!$A$9:$Q$108,2,FALSE)</f>
        <v>0</v>
      </c>
      <c r="D22" s="33" t="e">
        <f>VLOOKUP($C22,'Rapport écrit 1er cycle'!$A$7:$D$100,2,FALSE)</f>
        <v>#N/A</v>
      </c>
      <c r="E22" s="33" t="e">
        <f>VLOOKUP($C22,'Rapport écrit 1er cycle'!$A$7:$D$108,3,FALSE)</f>
        <v>#N/A</v>
      </c>
      <c r="F22" s="33" t="e">
        <f>VLOOKUP($C22,'Rapport écrit 1er cycle'!$A$7:$D$100,4,FALSE)</f>
        <v>#N/A</v>
      </c>
      <c r="G22" s="34">
        <f>LARGE('Pointage 1er cycle'!$Q$9:$Q$108,B22)</f>
        <v>0</v>
      </c>
      <c r="H22" s="28"/>
    </row>
    <row r="23" spans="1:8" s="9" customFormat="1" ht="22.5" customHeight="1" x14ac:dyDescent="0.3">
      <c r="A23" s="28"/>
      <c r="B23" s="32">
        <v>19</v>
      </c>
      <c r="C23" s="20">
        <f>VLOOKUP(G23,'Pointage 1er cycle'!$A$9:$Q$108,2,FALSE)</f>
        <v>0</v>
      </c>
      <c r="D23" s="33" t="e">
        <f>VLOOKUP($C23,'Rapport écrit 1er cycle'!$A$7:$D$100,2,FALSE)</f>
        <v>#N/A</v>
      </c>
      <c r="E23" s="33" t="e">
        <f>VLOOKUP($C23,'Rapport écrit 1er cycle'!$A$7:$D$108,3,FALSE)</f>
        <v>#N/A</v>
      </c>
      <c r="F23" s="33" t="e">
        <f>VLOOKUP($C23,'Rapport écrit 1er cycle'!$A$7:$D$100,4,FALSE)</f>
        <v>#N/A</v>
      </c>
      <c r="G23" s="34">
        <f>LARGE('Pointage 1er cycle'!$Q$9:$Q$108,B23)</f>
        <v>0</v>
      </c>
      <c r="H23" s="28"/>
    </row>
    <row r="24" spans="1:8" s="9" customFormat="1" ht="22.5" customHeight="1" x14ac:dyDescent="0.3">
      <c r="A24" s="28"/>
      <c r="B24" s="32">
        <v>20</v>
      </c>
      <c r="C24" s="20">
        <f>VLOOKUP(G24,'Pointage 1er cycle'!$A$9:$Q$108,2,FALSE)</f>
        <v>0</v>
      </c>
      <c r="D24" s="33" t="e">
        <f>VLOOKUP($C24,'Rapport écrit 1er cycle'!$A$7:$D$100,2,FALSE)</f>
        <v>#N/A</v>
      </c>
      <c r="E24" s="33" t="e">
        <f>VLOOKUP($C24,'Rapport écrit 1er cycle'!$A$7:$D$108,3,FALSE)</f>
        <v>#N/A</v>
      </c>
      <c r="F24" s="33" t="e">
        <f>VLOOKUP($C24,'Rapport écrit 1er cycle'!$A$7:$D$100,4,FALSE)</f>
        <v>#N/A</v>
      </c>
      <c r="G24" s="34">
        <f>LARGE('Pointage 1er cycle'!$Q$9:$Q$108,B24)</f>
        <v>0</v>
      </c>
      <c r="H24" s="28"/>
    </row>
    <row r="25" spans="1:8" s="9" customFormat="1" ht="22.5" customHeight="1" x14ac:dyDescent="0.3">
      <c r="A25" s="28"/>
      <c r="B25" s="32">
        <v>21</v>
      </c>
      <c r="C25" s="20">
        <f>VLOOKUP(G25,'Pointage 1er cycle'!$A$9:$Q$108,2,FALSE)</f>
        <v>0</v>
      </c>
      <c r="D25" s="33" t="e">
        <f>VLOOKUP($C25,'Rapport écrit 1er cycle'!$A$7:$D$100,2,FALSE)</f>
        <v>#N/A</v>
      </c>
      <c r="E25" s="33" t="e">
        <f>VLOOKUP($C25,'Rapport écrit 1er cycle'!$A$7:$D$108,3,FALSE)</f>
        <v>#N/A</v>
      </c>
      <c r="F25" s="33" t="e">
        <f>VLOOKUP($C25,'Rapport écrit 1er cycle'!$A$7:$D$100,4,FALSE)</f>
        <v>#N/A</v>
      </c>
      <c r="G25" s="34">
        <f>LARGE('Pointage 1er cycle'!$Q$9:$Q$108,B25)</f>
        <v>0</v>
      </c>
      <c r="H25" s="28"/>
    </row>
    <row r="26" spans="1:8" s="9" customFormat="1" ht="22.5" customHeight="1" x14ac:dyDescent="0.3">
      <c r="A26" s="28"/>
      <c r="B26" s="32">
        <v>22</v>
      </c>
      <c r="C26" s="20">
        <f>VLOOKUP(G26,'Pointage 1er cycle'!$A$9:$Q$108,2,FALSE)</f>
        <v>0</v>
      </c>
      <c r="D26" s="33" t="e">
        <f>VLOOKUP($C26,'Rapport écrit 1er cycle'!$A$7:$D$100,2,FALSE)</f>
        <v>#N/A</v>
      </c>
      <c r="E26" s="33" t="e">
        <f>VLOOKUP($C26,'Rapport écrit 1er cycle'!$A$7:$D$108,3,FALSE)</f>
        <v>#N/A</v>
      </c>
      <c r="F26" s="33" t="e">
        <f>VLOOKUP($C26,'Rapport écrit 1er cycle'!$A$7:$D$100,4,FALSE)</f>
        <v>#N/A</v>
      </c>
      <c r="G26" s="34">
        <f>LARGE('Pointage 1er cycle'!$Q$9:$Q$108,B26)</f>
        <v>0</v>
      </c>
      <c r="H26" s="28"/>
    </row>
    <row r="27" spans="1:8" s="9" customFormat="1" ht="22.5" customHeight="1" x14ac:dyDescent="0.3">
      <c r="A27" s="28"/>
      <c r="B27" s="32">
        <v>23</v>
      </c>
      <c r="C27" s="20">
        <f>VLOOKUP(G27,'Pointage 1er cycle'!$A$9:$Q$108,2,FALSE)</f>
        <v>0</v>
      </c>
      <c r="D27" s="33" t="e">
        <f>VLOOKUP($C27,'Rapport écrit 1er cycle'!$A$7:$D$100,2,FALSE)</f>
        <v>#N/A</v>
      </c>
      <c r="E27" s="33" t="e">
        <f>VLOOKUP($C27,'Rapport écrit 1er cycle'!$A$7:$D$108,3,FALSE)</f>
        <v>#N/A</v>
      </c>
      <c r="F27" s="33" t="e">
        <f>VLOOKUP($C27,'Rapport écrit 1er cycle'!$A$7:$D$100,4,FALSE)</f>
        <v>#N/A</v>
      </c>
      <c r="G27" s="34">
        <f>LARGE('Pointage 1er cycle'!$Q$9:$Q$108,B27)</f>
        <v>0</v>
      </c>
      <c r="H27" s="28"/>
    </row>
    <row r="28" spans="1:8" s="9" customFormat="1" ht="22.5" customHeight="1" x14ac:dyDescent="0.3">
      <c r="A28" s="28"/>
      <c r="B28" s="32">
        <v>24</v>
      </c>
      <c r="C28" s="20">
        <f>VLOOKUP(G28,'Pointage 1er cycle'!$A$9:$Q$108,2,FALSE)</f>
        <v>0</v>
      </c>
      <c r="D28" s="33" t="e">
        <f>VLOOKUP($C28,'Rapport écrit 1er cycle'!$A$7:$D$100,2,FALSE)</f>
        <v>#N/A</v>
      </c>
      <c r="E28" s="33" t="e">
        <f>VLOOKUP($C28,'Rapport écrit 1er cycle'!$A$7:$D$108,3,FALSE)</f>
        <v>#N/A</v>
      </c>
      <c r="F28" s="33" t="e">
        <f>VLOOKUP($C28,'Rapport écrit 1er cycle'!$A$7:$D$100,4,FALSE)</f>
        <v>#N/A</v>
      </c>
      <c r="G28" s="34">
        <f>LARGE('Pointage 1er cycle'!$Q$9:$Q$108,B28)</f>
        <v>0</v>
      </c>
      <c r="H28" s="28"/>
    </row>
    <row r="29" spans="1:8" s="9" customFormat="1" ht="22.5" customHeight="1" x14ac:dyDescent="0.3">
      <c r="A29" s="28"/>
      <c r="B29" s="32">
        <v>25</v>
      </c>
      <c r="C29" s="20">
        <f>VLOOKUP(G29,'Pointage 1er cycle'!$A$9:$Q$108,2,FALSE)</f>
        <v>0</v>
      </c>
      <c r="D29" s="33" t="e">
        <f>VLOOKUP($C29,'Rapport écrit 1er cycle'!$A$7:$D$100,2,FALSE)</f>
        <v>#N/A</v>
      </c>
      <c r="E29" s="33" t="e">
        <f>VLOOKUP($C29,'Rapport écrit 1er cycle'!$A$7:$D$108,3,FALSE)</f>
        <v>#N/A</v>
      </c>
      <c r="F29" s="33" t="e">
        <f>VLOOKUP($C29,'Rapport écrit 1er cycle'!$A$7:$D$100,4,FALSE)</f>
        <v>#N/A</v>
      </c>
      <c r="G29" s="34">
        <f>LARGE('Pointage 1er cycle'!$Q$9:$Q$108,B29)</f>
        <v>0</v>
      </c>
      <c r="H29" s="28"/>
    </row>
    <row r="30" spans="1:8" s="9" customFormat="1" ht="22.5" customHeight="1" x14ac:dyDescent="0.3">
      <c r="A30" s="28"/>
      <c r="B30" s="32">
        <v>26</v>
      </c>
      <c r="C30" s="20">
        <f>VLOOKUP(G30,'Pointage 1er cycle'!$A$9:$Q$108,2,FALSE)</f>
        <v>0</v>
      </c>
      <c r="D30" s="33" t="e">
        <f>VLOOKUP($C30,'Rapport écrit 1er cycle'!$A$7:$D$100,2,FALSE)</f>
        <v>#N/A</v>
      </c>
      <c r="E30" s="33" t="e">
        <f>VLOOKUP($C30,'Rapport écrit 1er cycle'!$A$7:$D$108,3,FALSE)</f>
        <v>#N/A</v>
      </c>
      <c r="F30" s="33" t="e">
        <f>VLOOKUP($C30,'Rapport écrit 1er cycle'!$A$7:$D$100,4,FALSE)</f>
        <v>#N/A</v>
      </c>
      <c r="G30" s="34">
        <f>LARGE('Pointage 1er cycle'!$Q$9:$Q$108,B30)</f>
        <v>0</v>
      </c>
      <c r="H30" s="28"/>
    </row>
    <row r="31" spans="1:8" s="9" customFormat="1" ht="22.5" customHeight="1" x14ac:dyDescent="0.3">
      <c r="A31" s="28"/>
      <c r="B31" s="32">
        <v>27</v>
      </c>
      <c r="C31" s="20">
        <f>VLOOKUP(G31,'Pointage 1er cycle'!$A$9:$Q$108,2,FALSE)</f>
        <v>0</v>
      </c>
      <c r="D31" s="33" t="e">
        <f>VLOOKUP($C31,'Rapport écrit 1er cycle'!$A$7:$D$100,2,FALSE)</f>
        <v>#N/A</v>
      </c>
      <c r="E31" s="33" t="e">
        <f>VLOOKUP($C31,'Rapport écrit 1er cycle'!$A$7:$D$108,3,FALSE)</f>
        <v>#N/A</v>
      </c>
      <c r="F31" s="33" t="e">
        <f>VLOOKUP($C31,'Rapport écrit 1er cycle'!$A$7:$D$100,4,FALSE)</f>
        <v>#N/A</v>
      </c>
      <c r="G31" s="34">
        <f>LARGE('Pointage 1er cycle'!$Q$9:$Q$108,B31)</f>
        <v>0</v>
      </c>
      <c r="H31" s="28"/>
    </row>
    <row r="32" spans="1:8" s="9" customFormat="1" ht="22.5" customHeight="1" x14ac:dyDescent="0.3">
      <c r="A32" s="28"/>
      <c r="B32" s="32">
        <v>28</v>
      </c>
      <c r="C32" s="20">
        <f>VLOOKUP(G32,'Pointage 1er cycle'!$A$9:$Q$108,2,FALSE)</f>
        <v>0</v>
      </c>
      <c r="D32" s="33" t="e">
        <f>VLOOKUP($C32,'Rapport écrit 1er cycle'!$A$7:$D$100,2,FALSE)</f>
        <v>#N/A</v>
      </c>
      <c r="E32" s="33" t="e">
        <f>VLOOKUP($C32,'Rapport écrit 1er cycle'!$A$7:$D$108,3,FALSE)</f>
        <v>#N/A</v>
      </c>
      <c r="F32" s="33" t="e">
        <f>VLOOKUP($C32,'Rapport écrit 1er cycle'!$A$7:$D$100,4,FALSE)</f>
        <v>#N/A</v>
      </c>
      <c r="G32" s="34">
        <f>LARGE('Pointage 1er cycle'!$Q$9:$Q$108,B32)</f>
        <v>0</v>
      </c>
      <c r="H32" s="28"/>
    </row>
    <row r="33" spans="1:8" s="9" customFormat="1" ht="22.5" customHeight="1" x14ac:dyDescent="0.3">
      <c r="A33" s="28"/>
      <c r="B33" s="32">
        <v>29</v>
      </c>
      <c r="C33" s="20">
        <f>VLOOKUP(G33,'Pointage 1er cycle'!$A$9:$Q$108,2,FALSE)</f>
        <v>0</v>
      </c>
      <c r="D33" s="33" t="e">
        <f>VLOOKUP($C33,'Rapport écrit 1er cycle'!$A$7:$D$100,2,FALSE)</f>
        <v>#N/A</v>
      </c>
      <c r="E33" s="33" t="e">
        <f>VLOOKUP($C33,'Rapport écrit 1er cycle'!$A$7:$D$108,3,FALSE)</f>
        <v>#N/A</v>
      </c>
      <c r="F33" s="33" t="e">
        <f>VLOOKUP($C33,'Rapport écrit 1er cycle'!$A$7:$D$100,4,FALSE)</f>
        <v>#N/A</v>
      </c>
      <c r="G33" s="34">
        <f>LARGE('Pointage 1er cycle'!$Q$9:$Q$108,B33)</f>
        <v>0</v>
      </c>
      <c r="H33" s="28"/>
    </row>
    <row r="34" spans="1:8" s="9" customFormat="1" ht="22.5" customHeight="1" x14ac:dyDescent="0.3">
      <c r="A34" s="28"/>
      <c r="B34" s="32">
        <v>30</v>
      </c>
      <c r="C34" s="20">
        <f>VLOOKUP(G34,'Pointage 1er cycle'!$A$9:$Q$108,2,FALSE)</f>
        <v>0</v>
      </c>
      <c r="D34" s="33" t="e">
        <f>VLOOKUP($C34,'Rapport écrit 1er cycle'!$A$7:$D$100,2,FALSE)</f>
        <v>#N/A</v>
      </c>
      <c r="E34" s="33" t="e">
        <f>VLOOKUP($C34,'Rapport écrit 1er cycle'!$A$7:$D$108,3,FALSE)</f>
        <v>#N/A</v>
      </c>
      <c r="F34" s="33" t="e">
        <f>VLOOKUP($C34,'Rapport écrit 1er cycle'!$A$7:$D$100,4,FALSE)</f>
        <v>#N/A</v>
      </c>
      <c r="G34" s="34">
        <f>LARGE('Pointage 1er cycle'!$Q$9:$Q$108,B34)</f>
        <v>0</v>
      </c>
      <c r="H34" s="28"/>
    </row>
    <row r="35" spans="1:8" s="36" customFormat="1" ht="22.5" customHeight="1" x14ac:dyDescent="0.3">
      <c r="A35" s="35"/>
      <c r="B35" s="32">
        <v>31</v>
      </c>
      <c r="C35" s="20">
        <f>VLOOKUP(G35,'Pointage 1er cycle'!$A$9:$Q$108,2,FALSE)</f>
        <v>0</v>
      </c>
      <c r="D35" s="33" t="e">
        <f>VLOOKUP($C35,'Rapport écrit 1er cycle'!$A$7:$D$100,2,FALSE)</f>
        <v>#N/A</v>
      </c>
      <c r="E35" s="33" t="e">
        <f>VLOOKUP($C35,'Rapport écrit 1er cycle'!$A$7:$D$108,3,FALSE)</f>
        <v>#N/A</v>
      </c>
      <c r="F35" s="33" t="e">
        <f>VLOOKUP($C35,'Rapport écrit 1er cycle'!$A$7:$D$100,4,FALSE)</f>
        <v>#N/A</v>
      </c>
      <c r="G35" s="34">
        <f>LARGE('Pointage 1er cycle'!$Q$9:$Q$108,B35)</f>
        <v>0</v>
      </c>
      <c r="H35" s="35"/>
    </row>
    <row r="36" spans="1:8" s="36" customFormat="1" ht="22.5" customHeight="1" x14ac:dyDescent="0.3">
      <c r="A36" s="35"/>
      <c r="B36" s="32">
        <v>32</v>
      </c>
      <c r="C36" s="20">
        <f>VLOOKUP(G36,'Pointage 1er cycle'!$A$9:$Q$108,2,FALSE)</f>
        <v>0</v>
      </c>
      <c r="D36" s="33" t="e">
        <f>VLOOKUP($C36,'Rapport écrit 1er cycle'!$A$7:$D$100,2,FALSE)</f>
        <v>#N/A</v>
      </c>
      <c r="E36" s="33" t="e">
        <f>VLOOKUP($C36,'Rapport écrit 1er cycle'!$A$7:$D$108,3,FALSE)</f>
        <v>#N/A</v>
      </c>
      <c r="F36" s="33" t="e">
        <f>VLOOKUP($C36,'Rapport écrit 1er cycle'!$A$7:$D$100,4,FALSE)</f>
        <v>#N/A</v>
      </c>
      <c r="G36" s="34">
        <f>LARGE('Pointage 1er cycle'!$Q$9:$Q$108,B36)</f>
        <v>0</v>
      </c>
      <c r="H36" s="35"/>
    </row>
    <row r="37" spans="1:8" s="9" customFormat="1" ht="22.5" customHeight="1" x14ac:dyDescent="0.3">
      <c r="B37" s="32">
        <v>33</v>
      </c>
      <c r="C37" s="20">
        <f>VLOOKUP(G37,'Pointage 1er cycle'!$A$9:$Q$108,2,FALSE)</f>
        <v>0</v>
      </c>
      <c r="D37" s="33" t="e">
        <f>VLOOKUP($C37,'Rapport écrit 1er cycle'!$A$7:$D$100,2,FALSE)</f>
        <v>#N/A</v>
      </c>
      <c r="E37" s="33" t="e">
        <f>VLOOKUP($C37,'Rapport écrit 1er cycle'!$A$7:$D$108,3,FALSE)</f>
        <v>#N/A</v>
      </c>
      <c r="F37" s="33" t="e">
        <f>VLOOKUP($C37,'Rapport écrit 1er cycle'!$A$7:$D$100,4,FALSE)</f>
        <v>#N/A</v>
      </c>
      <c r="G37" s="34">
        <f>LARGE('Pointage 1er cycle'!$Q$9:$Q$108,B37)</f>
        <v>0</v>
      </c>
      <c r="H37" s="28"/>
    </row>
    <row r="38" spans="1:8" s="9" customFormat="1" ht="22.5" customHeight="1" x14ac:dyDescent="0.3">
      <c r="A38" s="35"/>
      <c r="B38" s="32">
        <v>34</v>
      </c>
      <c r="C38" s="20">
        <f>VLOOKUP(G38,'Pointage 1er cycle'!$A$9:$Q$108,2,FALSE)</f>
        <v>0</v>
      </c>
      <c r="D38" s="33" t="e">
        <f>VLOOKUP($C38,'Rapport écrit 1er cycle'!$A$7:$D$100,2,FALSE)</f>
        <v>#N/A</v>
      </c>
      <c r="E38" s="33" t="e">
        <f>VLOOKUP($C38,'Rapport écrit 1er cycle'!$A$7:$D$108,3,FALSE)</f>
        <v>#N/A</v>
      </c>
      <c r="F38" s="33" t="e">
        <f>VLOOKUP($C38,'Rapport écrit 1er cycle'!$A$7:$D$100,4,FALSE)</f>
        <v>#N/A</v>
      </c>
      <c r="G38" s="34">
        <f>LARGE('Pointage 1er cycle'!$Q$9:$Q$108,B38)</f>
        <v>0</v>
      </c>
      <c r="H38" s="28"/>
    </row>
    <row r="39" spans="1:8" s="9" customFormat="1" ht="22.5" customHeight="1" x14ac:dyDescent="0.3">
      <c r="A39" s="35"/>
      <c r="B39" s="32">
        <v>35</v>
      </c>
      <c r="C39" s="20">
        <f>VLOOKUP(G39,'Pointage 1er cycle'!$A$9:$Q$108,2,FALSE)</f>
        <v>0</v>
      </c>
      <c r="D39" s="33" t="e">
        <f>VLOOKUP($C39,'Rapport écrit 1er cycle'!$A$7:$D$100,2,FALSE)</f>
        <v>#N/A</v>
      </c>
      <c r="E39" s="33" t="e">
        <f>VLOOKUP($C39,'Rapport écrit 1er cycle'!$A$7:$D$108,3,FALSE)</f>
        <v>#N/A</v>
      </c>
      <c r="F39" s="33" t="e">
        <f>VLOOKUP($C39,'Rapport écrit 1er cycle'!$A$7:$D$100,4,FALSE)</f>
        <v>#N/A</v>
      </c>
      <c r="G39" s="34">
        <f>LARGE('Pointage 1er cycle'!$Q$9:$Q$108,B39)</f>
        <v>0</v>
      </c>
      <c r="H39" s="35"/>
    </row>
    <row r="40" spans="1:8" s="9" customFormat="1" ht="22.5" customHeight="1" x14ac:dyDescent="0.3">
      <c r="B40" s="32">
        <v>36</v>
      </c>
      <c r="C40" s="20">
        <f>VLOOKUP(G40,'Pointage 1er cycle'!$A$9:$Q$108,2,FALSE)</f>
        <v>0</v>
      </c>
      <c r="D40" s="33" t="e">
        <f>VLOOKUP($C40,'Rapport écrit 1er cycle'!$A$7:$D$100,2,FALSE)</f>
        <v>#N/A</v>
      </c>
      <c r="E40" s="33" t="e">
        <f>VLOOKUP($C40,'Rapport écrit 1er cycle'!$A$7:$D$108,3,FALSE)</f>
        <v>#N/A</v>
      </c>
      <c r="F40" s="33" t="e">
        <f>VLOOKUP($C40,'Rapport écrit 1er cycle'!$A$7:$D$100,4,FALSE)</f>
        <v>#N/A</v>
      </c>
      <c r="G40" s="34">
        <f>LARGE('Pointage 1er cycle'!$Q$9:$Q$108,B40)</f>
        <v>0</v>
      </c>
      <c r="H40" s="35"/>
    </row>
    <row r="41" spans="1:8" s="9" customFormat="1" ht="22.5" customHeight="1" x14ac:dyDescent="0.3">
      <c r="A41" s="35"/>
      <c r="B41" s="32">
        <v>37</v>
      </c>
      <c r="C41" s="20">
        <f>VLOOKUP(G41,'Pointage 1er cycle'!$A$9:$Q$108,2,FALSE)</f>
        <v>0</v>
      </c>
      <c r="D41" s="33" t="e">
        <f>VLOOKUP($C41,'Rapport écrit 1er cycle'!$A$7:$D$100,2,FALSE)</f>
        <v>#N/A</v>
      </c>
      <c r="E41" s="33" t="e">
        <f>VLOOKUP($C41,'Rapport écrit 1er cycle'!$A$7:$D$108,3,FALSE)</f>
        <v>#N/A</v>
      </c>
      <c r="F41" s="33" t="e">
        <f>VLOOKUP($C41,'Rapport écrit 1er cycle'!$A$7:$D$100,4,FALSE)</f>
        <v>#N/A</v>
      </c>
      <c r="G41" s="34">
        <f>LARGE('Pointage 1er cycle'!$Q$9:$Q$108,B41)</f>
        <v>0</v>
      </c>
      <c r="H41" s="28"/>
    </row>
    <row r="42" spans="1:8" s="9" customFormat="1" ht="22.5" customHeight="1" x14ac:dyDescent="0.3">
      <c r="A42" s="35"/>
      <c r="B42" s="32">
        <v>38</v>
      </c>
      <c r="C42" s="20">
        <f>VLOOKUP(G42,'Pointage 1er cycle'!$A$9:$Q$108,2,FALSE)</f>
        <v>0</v>
      </c>
      <c r="D42" s="33" t="e">
        <f>VLOOKUP($C42,'Rapport écrit 1er cycle'!$A$7:$D$100,2,FALSE)</f>
        <v>#N/A</v>
      </c>
      <c r="E42" s="33" t="e">
        <f>VLOOKUP($C42,'Rapport écrit 1er cycle'!$A$7:$D$108,3,FALSE)</f>
        <v>#N/A</v>
      </c>
      <c r="F42" s="33" t="e">
        <f>VLOOKUP($C42,'Rapport écrit 1er cycle'!$A$7:$D$100,4,FALSE)</f>
        <v>#N/A</v>
      </c>
      <c r="G42" s="34">
        <f>LARGE('Pointage 1er cycle'!$Q$9:$Q$108,B42)</f>
        <v>0</v>
      </c>
      <c r="H42" s="28"/>
    </row>
    <row r="43" spans="1:8" s="9" customFormat="1" ht="22.5" customHeight="1" x14ac:dyDescent="0.3">
      <c r="B43" s="32">
        <v>39</v>
      </c>
      <c r="C43" s="20">
        <f>VLOOKUP(G43,'Pointage 1er cycle'!$A$9:$Q$108,2,FALSE)</f>
        <v>0</v>
      </c>
      <c r="D43" s="33" t="e">
        <f>VLOOKUP($C43,'Rapport écrit 1er cycle'!$A$7:$D$100,2,FALSE)</f>
        <v>#N/A</v>
      </c>
      <c r="E43" s="33" t="e">
        <f>VLOOKUP($C43,'Rapport écrit 1er cycle'!$A$7:$D$108,3,FALSE)</f>
        <v>#N/A</v>
      </c>
      <c r="F43" s="33" t="e">
        <f>VLOOKUP($C43,'Rapport écrit 1er cycle'!$A$7:$D$100,4,FALSE)</f>
        <v>#N/A</v>
      </c>
      <c r="G43" s="34">
        <f>LARGE('Pointage 1er cycle'!$Q$9:$Q$108,B43)</f>
        <v>0</v>
      </c>
      <c r="H43" s="35"/>
    </row>
    <row r="44" spans="1:8" s="9" customFormat="1" ht="22.5" customHeight="1" x14ac:dyDescent="0.3">
      <c r="A44" s="35"/>
      <c r="B44" s="32">
        <v>40</v>
      </c>
      <c r="C44" s="20">
        <f>VLOOKUP(G44,'Pointage 1er cycle'!$A$9:$Q$108,2,FALSE)</f>
        <v>0</v>
      </c>
      <c r="D44" s="33" t="e">
        <f>VLOOKUP($C44,'Rapport écrit 1er cycle'!$A$7:$D$100,2,FALSE)</f>
        <v>#N/A</v>
      </c>
      <c r="E44" s="33" t="e">
        <f>VLOOKUP($C44,'Rapport écrit 1er cycle'!$A$7:$D$108,3,FALSE)</f>
        <v>#N/A</v>
      </c>
      <c r="F44" s="33" t="e">
        <f>VLOOKUP($C44,'Rapport écrit 1er cycle'!$A$7:$D$100,4,FALSE)</f>
        <v>#N/A</v>
      </c>
      <c r="G44" s="34">
        <f>LARGE('Pointage 1er cycle'!$Q$9:$Q$108,B44)</f>
        <v>0</v>
      </c>
      <c r="H44" s="35"/>
    </row>
    <row r="45" spans="1:8" s="9" customFormat="1" ht="22.5" customHeight="1" x14ac:dyDescent="0.3">
      <c r="A45" s="35"/>
      <c r="B45" s="32">
        <v>41</v>
      </c>
      <c r="C45" s="20">
        <f>VLOOKUP(G45,'Pointage 1er cycle'!$A$9:$Q$108,2,FALSE)</f>
        <v>0</v>
      </c>
      <c r="D45" s="33" t="e">
        <f>VLOOKUP($C45,'Rapport écrit 1er cycle'!$A$7:$D$100,2,FALSE)</f>
        <v>#N/A</v>
      </c>
      <c r="E45" s="33" t="e">
        <f>VLOOKUP($C45,'Rapport écrit 1er cycle'!$A$7:$D$108,3,FALSE)</f>
        <v>#N/A</v>
      </c>
      <c r="F45" s="33" t="e">
        <f>VLOOKUP($C45,'Rapport écrit 1er cycle'!$A$7:$D$100,4,FALSE)</f>
        <v>#N/A</v>
      </c>
      <c r="G45" s="34">
        <f>LARGE('Pointage 1er cycle'!$Q$9:$Q$108,B45)</f>
        <v>0</v>
      </c>
      <c r="H45" s="28"/>
    </row>
    <row r="46" spans="1:8" s="9" customFormat="1" ht="22.5" customHeight="1" x14ac:dyDescent="0.3">
      <c r="B46" s="32">
        <v>42</v>
      </c>
      <c r="C46" s="20">
        <f>VLOOKUP(G46,'Pointage 1er cycle'!$A$9:$Q$108,2,FALSE)</f>
        <v>0</v>
      </c>
      <c r="D46" s="33" t="e">
        <f>VLOOKUP($C46,'Rapport écrit 1er cycle'!$A$7:$D$100,2,FALSE)</f>
        <v>#N/A</v>
      </c>
      <c r="E46" s="33" t="e">
        <f>VLOOKUP($C46,'Rapport écrit 1er cycle'!$A$7:$D$108,3,FALSE)</f>
        <v>#N/A</v>
      </c>
      <c r="F46" s="33" t="e">
        <f>VLOOKUP($C46,'Rapport écrit 1er cycle'!$A$7:$D$100,4,FALSE)</f>
        <v>#N/A</v>
      </c>
      <c r="G46" s="34">
        <f>LARGE('Pointage 1er cycle'!$Q$9:$Q$108,B46)</f>
        <v>0</v>
      </c>
      <c r="H46" s="28"/>
    </row>
    <row r="47" spans="1:8" s="9" customFormat="1" ht="22.5" customHeight="1" x14ac:dyDescent="0.3">
      <c r="A47" s="35"/>
      <c r="B47" s="32">
        <v>43</v>
      </c>
      <c r="C47" s="20">
        <f>VLOOKUP(G47,'Pointage 1er cycle'!$A$9:$Q$108,2,FALSE)</f>
        <v>0</v>
      </c>
      <c r="D47" s="33" t="e">
        <f>VLOOKUP($C47,'Rapport écrit 1er cycle'!$A$7:$D$100,2,FALSE)</f>
        <v>#N/A</v>
      </c>
      <c r="E47" s="33" t="e">
        <f>VLOOKUP($C47,'Rapport écrit 1er cycle'!$A$7:$D$108,3,FALSE)</f>
        <v>#N/A</v>
      </c>
      <c r="F47" s="33" t="e">
        <f>VLOOKUP($C47,'Rapport écrit 1er cycle'!$A$7:$D$100,4,FALSE)</f>
        <v>#N/A</v>
      </c>
      <c r="G47" s="34">
        <f>LARGE('Pointage 1er cycle'!$Q$9:$Q$108,B47)</f>
        <v>0</v>
      </c>
      <c r="H47" s="35"/>
    </row>
    <row r="48" spans="1:8" s="9" customFormat="1" ht="22.5" customHeight="1" x14ac:dyDescent="0.3">
      <c r="A48" s="35"/>
      <c r="B48" s="32">
        <v>44</v>
      </c>
      <c r="C48" s="20">
        <f>VLOOKUP(G48,'Pointage 1er cycle'!$A$9:$Q$108,2,FALSE)</f>
        <v>0</v>
      </c>
      <c r="D48" s="33" t="e">
        <f>VLOOKUP($C48,'Rapport écrit 1er cycle'!$A$7:$D$100,2,FALSE)</f>
        <v>#N/A</v>
      </c>
      <c r="E48" s="33" t="e">
        <f>VLOOKUP($C48,'Rapport écrit 1er cycle'!$A$7:$D$108,3,FALSE)</f>
        <v>#N/A</v>
      </c>
      <c r="F48" s="33" t="e">
        <f>VLOOKUP($C48,'Rapport écrit 1er cycle'!$A$7:$D$100,4,FALSE)</f>
        <v>#N/A</v>
      </c>
      <c r="G48" s="34">
        <f>LARGE('Pointage 1er cycle'!$Q$9:$Q$108,B48)</f>
        <v>0</v>
      </c>
      <c r="H48" s="35"/>
    </row>
    <row r="49" spans="1:8" s="9" customFormat="1" ht="22.5" customHeight="1" x14ac:dyDescent="0.3">
      <c r="B49" s="32">
        <v>45</v>
      </c>
      <c r="C49" s="20">
        <f>VLOOKUP(G49,'Pointage 1er cycle'!$A$9:$Q$108,2,FALSE)</f>
        <v>0</v>
      </c>
      <c r="D49" s="33" t="e">
        <f>VLOOKUP($C49,'Rapport écrit 1er cycle'!$A$7:$D$100,2,FALSE)</f>
        <v>#N/A</v>
      </c>
      <c r="E49" s="33" t="e">
        <f>VLOOKUP($C49,'Rapport écrit 1er cycle'!$A$7:$D$108,3,FALSE)</f>
        <v>#N/A</v>
      </c>
      <c r="F49" s="33" t="e">
        <f>VLOOKUP($C49,'Rapport écrit 1er cycle'!$A$7:$D$100,4,FALSE)</f>
        <v>#N/A</v>
      </c>
      <c r="G49" s="34">
        <f>LARGE('Pointage 1er cycle'!$Q$9:$Q$108,B49)</f>
        <v>0</v>
      </c>
      <c r="H49" s="28"/>
    </row>
    <row r="50" spans="1:8" s="9" customFormat="1" ht="22.5" customHeight="1" x14ac:dyDescent="0.3">
      <c r="A50" s="35"/>
      <c r="B50" s="32">
        <v>46</v>
      </c>
      <c r="C50" s="20">
        <f>VLOOKUP(G50,'Pointage 1er cycle'!$A$9:$Q$108,2,FALSE)</f>
        <v>0</v>
      </c>
      <c r="D50" s="33" t="e">
        <f>VLOOKUP($C50,'Rapport écrit 1er cycle'!$A$7:$D$100,2,FALSE)</f>
        <v>#N/A</v>
      </c>
      <c r="E50" s="33" t="e">
        <f>VLOOKUP($C50,'Rapport écrit 1er cycle'!$A$7:$D$108,3,FALSE)</f>
        <v>#N/A</v>
      </c>
      <c r="F50" s="33" t="e">
        <f>VLOOKUP($C50,'Rapport écrit 1er cycle'!$A$7:$D$100,4,FALSE)</f>
        <v>#N/A</v>
      </c>
      <c r="G50" s="34">
        <f>LARGE('Pointage 1er cycle'!$Q$9:$Q$108,B50)</f>
        <v>0</v>
      </c>
      <c r="H50" s="28"/>
    </row>
    <row r="51" spans="1:8" s="9" customFormat="1" ht="22.5" customHeight="1" x14ac:dyDescent="0.3">
      <c r="A51" s="35"/>
      <c r="B51" s="32">
        <v>47</v>
      </c>
      <c r="C51" s="20">
        <f>VLOOKUP(G51,'Pointage 1er cycle'!$A$9:$Q$108,2,FALSE)</f>
        <v>0</v>
      </c>
      <c r="D51" s="33" t="e">
        <f>VLOOKUP($C51,'Rapport écrit 1er cycle'!$A$7:$D$100,2,FALSE)</f>
        <v>#N/A</v>
      </c>
      <c r="E51" s="33" t="e">
        <f>VLOOKUP($C51,'Rapport écrit 1er cycle'!$A$7:$D$108,3,FALSE)</f>
        <v>#N/A</v>
      </c>
      <c r="F51" s="33" t="e">
        <f>VLOOKUP($C51,'Rapport écrit 1er cycle'!$A$7:$D$100,4,FALSE)</f>
        <v>#N/A</v>
      </c>
      <c r="G51" s="34">
        <f>LARGE('Pointage 1er cycle'!$Q$9:$Q$108,B51)</f>
        <v>0</v>
      </c>
      <c r="H51" s="35"/>
    </row>
    <row r="52" spans="1:8" s="9" customFormat="1" ht="22.5" customHeight="1" x14ac:dyDescent="0.3">
      <c r="B52" s="32">
        <v>48</v>
      </c>
      <c r="C52" s="20">
        <f>VLOOKUP(G52,'Pointage 1er cycle'!$A$9:$Q$108,2,FALSE)</f>
        <v>0</v>
      </c>
      <c r="D52" s="33" t="e">
        <f>VLOOKUP($C52,'Rapport écrit 1er cycle'!$A$7:$D$100,2,FALSE)</f>
        <v>#N/A</v>
      </c>
      <c r="E52" s="33" t="e">
        <f>VLOOKUP($C52,'Rapport écrit 1er cycle'!$A$7:$D$108,3,FALSE)</f>
        <v>#N/A</v>
      </c>
      <c r="F52" s="33" t="e">
        <f>VLOOKUP($C52,'Rapport écrit 1er cycle'!$A$7:$D$100,4,FALSE)</f>
        <v>#N/A</v>
      </c>
      <c r="G52" s="34">
        <f>LARGE('Pointage 1er cycle'!$Q$9:$Q$108,B52)</f>
        <v>0</v>
      </c>
      <c r="H52" s="35"/>
    </row>
    <row r="53" spans="1:8" s="9" customFormat="1" ht="22.5" customHeight="1" x14ac:dyDescent="0.3">
      <c r="A53" s="35"/>
      <c r="B53" s="32">
        <v>49</v>
      </c>
      <c r="C53" s="20">
        <f>VLOOKUP(G53,'Pointage 1er cycle'!$A$9:$Q$108,2,FALSE)</f>
        <v>0</v>
      </c>
      <c r="D53" s="33" t="e">
        <f>VLOOKUP($C53,'Rapport écrit 1er cycle'!$A$7:$D$100,2,FALSE)</f>
        <v>#N/A</v>
      </c>
      <c r="E53" s="33" t="e">
        <f>VLOOKUP($C53,'Rapport écrit 1er cycle'!$A$7:$D$108,3,FALSE)</f>
        <v>#N/A</v>
      </c>
      <c r="F53" s="33" t="e">
        <f>VLOOKUP($C53,'Rapport écrit 1er cycle'!$A$7:$D$100,4,FALSE)</f>
        <v>#N/A</v>
      </c>
      <c r="G53" s="34">
        <f>LARGE('Pointage 1er cycle'!$Q$9:$Q$108,B53)</f>
        <v>0</v>
      </c>
      <c r="H53" s="28"/>
    </row>
    <row r="54" spans="1:8" s="9" customFormat="1" ht="22.5" customHeight="1" thickBot="1" x14ac:dyDescent="0.35">
      <c r="A54" s="35"/>
      <c r="B54" s="32">
        <v>50</v>
      </c>
      <c r="C54" s="20">
        <f>VLOOKUP(G54,'Pointage 1er cycle'!$A$9:$Q$108,2,FALSE)</f>
        <v>0</v>
      </c>
      <c r="D54" s="38" t="e">
        <f>VLOOKUP($C54,'Rapport écrit 1er cycle'!$A$7:$D$100,2,FALSE)</f>
        <v>#N/A</v>
      </c>
      <c r="E54" s="33" t="e">
        <f>VLOOKUP($C54,'Rapport écrit 1er cycle'!$A$7:$D$108,3,FALSE)</f>
        <v>#N/A</v>
      </c>
      <c r="F54" s="38" t="e">
        <f>VLOOKUP($C54,'Rapport écrit 1er cycle'!$A$7:$D$100,4,FALSE)</f>
        <v>#N/A</v>
      </c>
      <c r="G54" s="34">
        <f>LARGE('Pointage 1er cycle'!$Q$9:$Q$108,B54)</f>
        <v>0</v>
      </c>
      <c r="H54" s="28"/>
    </row>
    <row r="55" spans="1:8" ht="22.5" customHeight="1" x14ac:dyDescent="0.25">
      <c r="A55" s="9"/>
      <c r="B55" s="32">
        <v>51</v>
      </c>
      <c r="C55" s="20">
        <f>VLOOKUP(G55,'Pointage 1er cycle'!$A$9:$Q$108,2,FALSE)</f>
        <v>0</v>
      </c>
      <c r="D55" s="45"/>
      <c r="E55" s="33" t="e">
        <f>VLOOKUP($C55,'Rapport écrit 1er cycle'!$A$7:$D$108,3,FALSE)</f>
        <v>#N/A</v>
      </c>
      <c r="F55" s="45"/>
      <c r="G55" s="34">
        <f>LARGE('Pointage 1er cycle'!$Q$9:$Q$108,B55)</f>
        <v>0</v>
      </c>
      <c r="H55" s="35"/>
    </row>
    <row r="56" spans="1:8" ht="22.5" customHeight="1" x14ac:dyDescent="0.25">
      <c r="A56" s="35"/>
      <c r="B56" s="32">
        <v>52</v>
      </c>
      <c r="C56" s="20">
        <f>VLOOKUP(G56,'Pointage 1er cycle'!$A$9:$Q$108,2,FALSE)</f>
        <v>0</v>
      </c>
      <c r="D56" s="45"/>
      <c r="E56" s="33" t="e">
        <f>VLOOKUP($C56,'Rapport écrit 1er cycle'!$A$7:$D$108,3,FALSE)</f>
        <v>#N/A</v>
      </c>
      <c r="F56" s="45"/>
      <c r="G56" s="34">
        <f>LARGE('Pointage 1er cycle'!$Q$9:$Q$108,B56)</f>
        <v>0</v>
      </c>
      <c r="H56" s="35"/>
    </row>
    <row r="57" spans="1:8" ht="22.5" customHeight="1" x14ac:dyDescent="0.25">
      <c r="A57" s="35"/>
      <c r="B57" s="32">
        <v>53</v>
      </c>
      <c r="C57" s="20">
        <f>VLOOKUP(G57,'Pointage 1er cycle'!$A$9:$Q$108,2,FALSE)</f>
        <v>0</v>
      </c>
      <c r="D57" s="45"/>
      <c r="E57" s="33" t="e">
        <f>VLOOKUP($C57,'Rapport écrit 1er cycle'!$A$7:$D$108,3,FALSE)</f>
        <v>#N/A</v>
      </c>
      <c r="F57" s="45"/>
      <c r="G57" s="34">
        <f>LARGE('Pointage 1er cycle'!$Q$9:$Q$108,B57)</f>
        <v>0</v>
      </c>
      <c r="H57" s="28"/>
    </row>
    <row r="58" spans="1:8" ht="22.5" customHeight="1" x14ac:dyDescent="0.25">
      <c r="A58" s="9"/>
      <c r="B58" s="32">
        <v>54</v>
      </c>
      <c r="C58" s="20">
        <f>VLOOKUP(G58,'Pointage 1er cycle'!$A$9:$Q$108,2,FALSE)</f>
        <v>0</v>
      </c>
      <c r="D58" s="45"/>
      <c r="E58" s="33" t="e">
        <f>VLOOKUP($C58,'Rapport écrit 1er cycle'!$A$7:$D$108,3,FALSE)</f>
        <v>#N/A</v>
      </c>
      <c r="F58" s="45"/>
      <c r="G58" s="34">
        <f>LARGE('Pointage 1er cycle'!$Q$9:$Q$108,B58)</f>
        <v>0</v>
      </c>
      <c r="H58" s="28"/>
    </row>
    <row r="59" spans="1:8" ht="22.5" customHeight="1" x14ac:dyDescent="0.25">
      <c r="A59" s="35"/>
      <c r="B59" s="32">
        <v>55</v>
      </c>
      <c r="C59" s="20">
        <f>VLOOKUP(G59,'Pointage 1er cycle'!$A$9:$Q$108,2,FALSE)</f>
        <v>0</v>
      </c>
      <c r="D59" s="45"/>
      <c r="E59" s="33" t="e">
        <f>VLOOKUP($C59,'Rapport écrit 1er cycle'!$A$7:$D$108,3,FALSE)</f>
        <v>#N/A</v>
      </c>
      <c r="F59" s="45"/>
      <c r="G59" s="34">
        <f>LARGE('Pointage 1er cycle'!$Q$9:$Q$108,B59)</f>
        <v>0</v>
      </c>
      <c r="H59" s="35"/>
    </row>
    <row r="60" spans="1:8" ht="22.5" customHeight="1" x14ac:dyDescent="0.25">
      <c r="A60" s="35"/>
      <c r="B60" s="32">
        <v>56</v>
      </c>
      <c r="C60" s="20">
        <f>VLOOKUP(G60,'Pointage 1er cycle'!$A$9:$Q$108,2,FALSE)</f>
        <v>0</v>
      </c>
      <c r="D60" s="45"/>
      <c r="E60" s="33" t="e">
        <f>VLOOKUP($C60,'Rapport écrit 1er cycle'!$A$7:$D$108,3,FALSE)</f>
        <v>#N/A</v>
      </c>
      <c r="F60" s="45"/>
      <c r="G60" s="34">
        <f>LARGE('Pointage 1er cycle'!$Q$9:$Q$108,B60)</f>
        <v>0</v>
      </c>
      <c r="H60" s="35"/>
    </row>
    <row r="61" spans="1:8" ht="22.5" customHeight="1" x14ac:dyDescent="0.25">
      <c r="A61" s="9"/>
      <c r="B61" s="32">
        <v>57</v>
      </c>
      <c r="C61" s="20">
        <f>VLOOKUP(G61,'Pointage 1er cycle'!$A$9:$Q$108,2,FALSE)</f>
        <v>0</v>
      </c>
      <c r="D61" s="45"/>
      <c r="E61" s="33" t="e">
        <f>VLOOKUP($C61,'Rapport écrit 1er cycle'!$A$7:$D$108,3,FALSE)</f>
        <v>#N/A</v>
      </c>
      <c r="F61" s="45"/>
      <c r="G61" s="34">
        <f>LARGE('Pointage 1er cycle'!$Q$9:$Q$108,B61)</f>
        <v>0</v>
      </c>
      <c r="H61" s="28"/>
    </row>
    <row r="62" spans="1:8" ht="22.5" customHeight="1" x14ac:dyDescent="0.25">
      <c r="A62" s="35"/>
      <c r="B62" s="32">
        <v>58</v>
      </c>
      <c r="C62" s="20">
        <f>VLOOKUP(G62,'Pointage 1er cycle'!$A$9:$Q$108,2,FALSE)</f>
        <v>0</v>
      </c>
      <c r="D62" s="45"/>
      <c r="E62" s="33" t="e">
        <f>VLOOKUP($C62,'Rapport écrit 1er cycle'!$A$7:$D$108,3,FALSE)</f>
        <v>#N/A</v>
      </c>
      <c r="F62" s="45"/>
      <c r="G62" s="34">
        <f>LARGE('Pointage 1er cycle'!$Q$9:$Q$108,B62)</f>
        <v>0</v>
      </c>
      <c r="H62" s="28"/>
    </row>
    <row r="63" spans="1:8" ht="22.5" customHeight="1" x14ac:dyDescent="0.25">
      <c r="A63" s="35"/>
      <c r="B63" s="32">
        <v>59</v>
      </c>
      <c r="C63" s="20">
        <f>VLOOKUP(G63,'Pointage 1er cycle'!$A$9:$Q$108,2,FALSE)</f>
        <v>0</v>
      </c>
      <c r="D63" s="45"/>
      <c r="E63" s="33" t="e">
        <f>VLOOKUP($C63,'Rapport écrit 1er cycle'!$A$7:$D$108,3,FALSE)</f>
        <v>#N/A</v>
      </c>
      <c r="F63" s="45"/>
      <c r="G63" s="34">
        <f>LARGE('Pointage 1er cycle'!$Q$9:$Q$108,B63)</f>
        <v>0</v>
      </c>
      <c r="H63" s="35"/>
    </row>
    <row r="64" spans="1:8" ht="22.5" customHeight="1" x14ac:dyDescent="0.25">
      <c r="A64" s="9"/>
      <c r="B64" s="32">
        <v>60</v>
      </c>
      <c r="C64" s="20">
        <f>VLOOKUP(G64,'Pointage 1er cycle'!$A$9:$Q$108,2,FALSE)</f>
        <v>0</v>
      </c>
      <c r="D64" s="45"/>
      <c r="E64" s="33" t="e">
        <f>VLOOKUP($C64,'Rapport écrit 1er cycle'!$A$7:$D$108,3,FALSE)</f>
        <v>#N/A</v>
      </c>
      <c r="F64" s="45"/>
      <c r="G64" s="34">
        <f>LARGE('Pointage 1er cycle'!$Q$9:$Q$108,B64)</f>
        <v>0</v>
      </c>
      <c r="H64" s="35"/>
    </row>
    <row r="65" spans="1:8" ht="22.5" customHeight="1" x14ac:dyDescent="0.25">
      <c r="A65" s="35"/>
      <c r="B65" s="32">
        <v>61</v>
      </c>
      <c r="C65" s="20">
        <f>VLOOKUP(G65,'Pointage 1er cycle'!$A$9:$Q$108,2,FALSE)</f>
        <v>0</v>
      </c>
      <c r="D65" s="45"/>
      <c r="E65" s="33" t="e">
        <f>VLOOKUP($C65,'Rapport écrit 1er cycle'!$A$7:$D$108,3,FALSE)</f>
        <v>#N/A</v>
      </c>
      <c r="F65" s="45"/>
      <c r="G65" s="34">
        <f>LARGE('Pointage 1er cycle'!$Q$9:$Q$108,B65)</f>
        <v>0</v>
      </c>
      <c r="H65" s="28"/>
    </row>
    <row r="66" spans="1:8" ht="22.5" customHeight="1" x14ac:dyDescent="0.25">
      <c r="A66" s="35"/>
      <c r="B66" s="32">
        <v>62</v>
      </c>
      <c r="C66" s="20">
        <f>VLOOKUP(G66,'Pointage 1er cycle'!$A$9:$Q$108,2,FALSE)</f>
        <v>0</v>
      </c>
      <c r="D66" s="45"/>
      <c r="E66" s="33" t="e">
        <f>VLOOKUP($C66,'Rapport écrit 1er cycle'!$A$7:$D$108,3,FALSE)</f>
        <v>#N/A</v>
      </c>
      <c r="F66" s="45"/>
      <c r="G66" s="34">
        <f>LARGE('Pointage 1er cycle'!$Q$9:$Q$108,B66)</f>
        <v>0</v>
      </c>
      <c r="H66" s="28"/>
    </row>
    <row r="67" spans="1:8" ht="22.5" customHeight="1" x14ac:dyDescent="0.25">
      <c r="A67" s="9"/>
      <c r="B67" s="32">
        <v>63</v>
      </c>
      <c r="C67" s="20">
        <f>VLOOKUP(G67,'Pointage 1er cycle'!$A$9:$Q$108,2,FALSE)</f>
        <v>0</v>
      </c>
      <c r="D67" s="45"/>
      <c r="E67" s="33" t="e">
        <f>VLOOKUP($C67,'Rapport écrit 1er cycle'!$A$7:$D$108,3,FALSE)</f>
        <v>#N/A</v>
      </c>
      <c r="F67" s="45"/>
      <c r="G67" s="34">
        <f>LARGE('Pointage 1er cycle'!$Q$9:$Q$108,B67)</f>
        <v>0</v>
      </c>
      <c r="H67" s="35"/>
    </row>
    <row r="68" spans="1:8" ht="22.5" customHeight="1" x14ac:dyDescent="0.25">
      <c r="A68" s="35"/>
      <c r="B68" s="32">
        <v>64</v>
      </c>
      <c r="C68" s="20">
        <f>VLOOKUP(G68,'Pointage 1er cycle'!$A$9:$Q$108,2,FALSE)</f>
        <v>0</v>
      </c>
      <c r="D68" s="45"/>
      <c r="E68" s="33" t="e">
        <f>VLOOKUP($C68,'Rapport écrit 1er cycle'!$A$7:$D$108,3,FALSE)</f>
        <v>#N/A</v>
      </c>
      <c r="F68" s="45"/>
      <c r="G68" s="34">
        <f>LARGE('Pointage 1er cycle'!$Q$9:$Q$108,B68)</f>
        <v>0</v>
      </c>
      <c r="H68" s="35"/>
    </row>
    <row r="69" spans="1:8" ht="22.5" customHeight="1" x14ac:dyDescent="0.25">
      <c r="A69" s="35"/>
      <c r="B69" s="32">
        <v>65</v>
      </c>
      <c r="C69" s="20">
        <f>VLOOKUP(G69,'Pointage 1er cycle'!$A$9:$Q$108,2,FALSE)</f>
        <v>0</v>
      </c>
      <c r="D69" s="45"/>
      <c r="E69" s="33" t="e">
        <f>VLOOKUP($C69,'Rapport écrit 1er cycle'!$A$7:$D$108,3,FALSE)</f>
        <v>#N/A</v>
      </c>
      <c r="F69" s="45"/>
      <c r="G69" s="34">
        <f>LARGE('Pointage 1er cycle'!$Q$9:$Q$108,B69)</f>
        <v>0</v>
      </c>
      <c r="H69" s="28"/>
    </row>
    <row r="70" spans="1:8" ht="22.5" customHeight="1" x14ac:dyDescent="0.25">
      <c r="A70" s="9"/>
      <c r="B70" s="32">
        <v>66</v>
      </c>
      <c r="C70" s="20">
        <f>VLOOKUP(G70,'Pointage 1er cycle'!$A$9:$Q$108,2,FALSE)</f>
        <v>0</v>
      </c>
      <c r="D70" s="45"/>
      <c r="E70" s="33" t="e">
        <f>VLOOKUP($C70,'Rapport écrit 1er cycle'!$A$7:$D$108,3,FALSE)</f>
        <v>#N/A</v>
      </c>
      <c r="F70" s="45"/>
      <c r="G70" s="34">
        <f>LARGE('Pointage 1er cycle'!$Q$9:$Q$108,B70)</f>
        <v>0</v>
      </c>
      <c r="H70" s="28"/>
    </row>
    <row r="71" spans="1:8" ht="22.5" customHeight="1" x14ac:dyDescent="0.25">
      <c r="A71" s="35"/>
      <c r="B71" s="32">
        <v>67</v>
      </c>
      <c r="C71" s="20">
        <f>VLOOKUP(G71,'Pointage 1er cycle'!$A$9:$Q$108,2,FALSE)</f>
        <v>0</v>
      </c>
      <c r="D71" s="45"/>
      <c r="E71" s="33" t="e">
        <f>VLOOKUP($C71,'Rapport écrit 1er cycle'!$A$7:$D$108,3,FALSE)</f>
        <v>#N/A</v>
      </c>
      <c r="F71" s="45"/>
      <c r="G71" s="34">
        <f>LARGE('Pointage 1er cycle'!$Q$9:$Q$108,B71)</f>
        <v>0</v>
      </c>
      <c r="H71" s="35"/>
    </row>
    <row r="72" spans="1:8" ht="22.5" customHeight="1" x14ac:dyDescent="0.25">
      <c r="A72" s="35"/>
      <c r="B72" s="32">
        <v>68</v>
      </c>
      <c r="C72" s="20">
        <f>VLOOKUP(G72,'Pointage 1er cycle'!$A$9:$Q$108,2,FALSE)</f>
        <v>0</v>
      </c>
      <c r="D72" s="45"/>
      <c r="E72" s="33" t="e">
        <f>VLOOKUP($C72,'Rapport écrit 1er cycle'!$A$7:$D$108,3,FALSE)</f>
        <v>#N/A</v>
      </c>
      <c r="F72" s="45"/>
      <c r="G72" s="34">
        <f>LARGE('Pointage 1er cycle'!$Q$9:$Q$108,B72)</f>
        <v>0</v>
      </c>
      <c r="H72" s="35"/>
    </row>
    <row r="73" spans="1:8" ht="22.5" customHeight="1" x14ac:dyDescent="0.25">
      <c r="A73" s="9"/>
      <c r="B73" s="32">
        <v>69</v>
      </c>
      <c r="C73" s="20">
        <f>VLOOKUP(G73,'Pointage 1er cycle'!$A$9:$Q$108,2,FALSE)</f>
        <v>0</v>
      </c>
      <c r="D73" s="45"/>
      <c r="E73" s="33" t="e">
        <f>VLOOKUP($C73,'Rapport écrit 1er cycle'!$A$7:$D$108,3,FALSE)</f>
        <v>#N/A</v>
      </c>
      <c r="F73" s="45"/>
      <c r="G73" s="34">
        <f>LARGE('Pointage 1er cycle'!$Q$9:$Q$108,B73)</f>
        <v>0</v>
      </c>
      <c r="H73" s="28"/>
    </row>
    <row r="74" spans="1:8" ht="22.5" customHeight="1" x14ac:dyDescent="0.25">
      <c r="A74" s="35"/>
      <c r="B74" s="32">
        <v>70</v>
      </c>
      <c r="C74" s="20">
        <f>VLOOKUP(G74,'Pointage 1er cycle'!$A$9:$Q$108,2,FALSE)</f>
        <v>0</v>
      </c>
      <c r="D74" s="45"/>
      <c r="E74" s="33" t="e">
        <f>VLOOKUP($C74,'Rapport écrit 1er cycle'!$A$7:$D$108,3,FALSE)</f>
        <v>#N/A</v>
      </c>
      <c r="F74" s="45"/>
      <c r="G74" s="34">
        <f>LARGE('Pointage 1er cycle'!$Q$9:$Q$108,B74)</f>
        <v>0</v>
      </c>
      <c r="H74" s="28"/>
    </row>
    <row r="75" spans="1:8" ht="22.5" customHeight="1" x14ac:dyDescent="0.25">
      <c r="A75" s="35"/>
      <c r="B75" s="32">
        <v>71</v>
      </c>
      <c r="C75" s="20">
        <f>VLOOKUP(G75,'Pointage 1er cycle'!$A$9:$Q$108,2,FALSE)</f>
        <v>0</v>
      </c>
      <c r="D75" s="45"/>
      <c r="E75" s="33" t="e">
        <f>VLOOKUP($C75,'Rapport écrit 1er cycle'!$A$7:$D$108,3,FALSE)</f>
        <v>#N/A</v>
      </c>
      <c r="F75" s="45"/>
      <c r="G75" s="34">
        <f>LARGE('Pointage 1er cycle'!$Q$9:$Q$108,B75)</f>
        <v>0</v>
      </c>
      <c r="H75" s="35"/>
    </row>
    <row r="76" spans="1:8" ht="22.5" customHeight="1" x14ac:dyDescent="0.25">
      <c r="A76" s="9"/>
      <c r="B76" s="32">
        <v>72</v>
      </c>
      <c r="C76" s="20">
        <f>VLOOKUP(G76,'Pointage 1er cycle'!$A$9:$Q$108,2,FALSE)</f>
        <v>0</v>
      </c>
      <c r="D76" s="45"/>
      <c r="E76" s="33" t="e">
        <f>VLOOKUP($C76,'Rapport écrit 1er cycle'!$A$7:$D$108,3,FALSE)</f>
        <v>#N/A</v>
      </c>
      <c r="F76" s="45"/>
      <c r="G76" s="34">
        <f>LARGE('Pointage 1er cycle'!$Q$9:$Q$108,B76)</f>
        <v>0</v>
      </c>
      <c r="H76" s="35"/>
    </row>
    <row r="77" spans="1:8" ht="22.5" customHeight="1" x14ac:dyDescent="0.25">
      <c r="A77" s="35"/>
      <c r="B77" s="32">
        <v>73</v>
      </c>
      <c r="C77" s="20">
        <f>VLOOKUP(G77,'Pointage 1er cycle'!$A$9:$Q$108,2,FALSE)</f>
        <v>0</v>
      </c>
      <c r="D77" s="45"/>
      <c r="E77" s="33" t="e">
        <f>VLOOKUP($C77,'Rapport écrit 1er cycle'!$A$7:$D$108,3,FALSE)</f>
        <v>#N/A</v>
      </c>
      <c r="F77" s="45"/>
      <c r="G77" s="34">
        <f>LARGE('Pointage 1er cycle'!$Q$9:$Q$108,B77)</f>
        <v>0</v>
      </c>
      <c r="H77" s="28"/>
    </row>
    <row r="78" spans="1:8" ht="22.5" customHeight="1" x14ac:dyDescent="0.25">
      <c r="A78" s="35"/>
      <c r="B78" s="32">
        <v>74</v>
      </c>
      <c r="C78" s="20">
        <f>VLOOKUP(G78,'Pointage 1er cycle'!$A$9:$Q$108,2,FALSE)</f>
        <v>0</v>
      </c>
      <c r="D78" s="45"/>
      <c r="E78" s="33" t="e">
        <f>VLOOKUP($C78,'Rapport écrit 1er cycle'!$A$7:$D$108,3,FALSE)</f>
        <v>#N/A</v>
      </c>
      <c r="F78" s="45"/>
      <c r="G78" s="34">
        <f>LARGE('Pointage 1er cycle'!$Q$9:$Q$108,B78)</f>
        <v>0</v>
      </c>
      <c r="H78" s="28"/>
    </row>
    <row r="79" spans="1:8" ht="22.5" customHeight="1" x14ac:dyDescent="0.25">
      <c r="A79" s="9"/>
      <c r="B79" s="32">
        <v>75</v>
      </c>
      <c r="C79" s="20">
        <f>VLOOKUP(G79,'Pointage 1er cycle'!$A$9:$Q$108,2,FALSE)</f>
        <v>0</v>
      </c>
      <c r="D79" s="45"/>
      <c r="E79" s="33" t="e">
        <f>VLOOKUP($C79,'Rapport écrit 1er cycle'!$A$7:$D$108,3,FALSE)</f>
        <v>#N/A</v>
      </c>
      <c r="F79" s="45"/>
      <c r="G79" s="34">
        <f>LARGE('Pointage 1er cycle'!$Q$9:$Q$108,B79)</f>
        <v>0</v>
      </c>
      <c r="H79" s="35"/>
    </row>
    <row r="80" spans="1:8" ht="22.5" customHeight="1" x14ac:dyDescent="0.25">
      <c r="A80" s="35"/>
      <c r="B80" s="32">
        <v>76</v>
      </c>
      <c r="C80" s="20">
        <f>VLOOKUP(G80,'Pointage 1er cycle'!$A$9:$Q$108,2,FALSE)</f>
        <v>0</v>
      </c>
      <c r="D80" s="45"/>
      <c r="E80" s="33" t="e">
        <f>VLOOKUP($C80,'Rapport écrit 1er cycle'!$A$7:$D$108,3,FALSE)</f>
        <v>#N/A</v>
      </c>
      <c r="F80" s="45"/>
      <c r="G80" s="34">
        <f>LARGE('Pointage 1er cycle'!$Q$9:$Q$108,B80)</f>
        <v>0</v>
      </c>
      <c r="H80" s="35"/>
    </row>
    <row r="81" spans="1:8" ht="22.5" customHeight="1" x14ac:dyDescent="0.25">
      <c r="A81" s="35"/>
      <c r="B81" s="32">
        <v>77</v>
      </c>
      <c r="C81" s="20">
        <f>VLOOKUP(G81,'Pointage 1er cycle'!$A$9:$Q$108,2,FALSE)</f>
        <v>0</v>
      </c>
      <c r="D81" s="45"/>
      <c r="E81" s="33" t="e">
        <f>VLOOKUP($C81,'Rapport écrit 1er cycle'!$A$7:$D$108,3,FALSE)</f>
        <v>#N/A</v>
      </c>
      <c r="F81" s="45"/>
      <c r="G81" s="34">
        <f>LARGE('Pointage 1er cycle'!$Q$9:$Q$108,B81)</f>
        <v>0</v>
      </c>
      <c r="H81" s="28"/>
    </row>
    <row r="82" spans="1:8" ht="22.5" customHeight="1" x14ac:dyDescent="0.25">
      <c r="A82" s="9"/>
      <c r="B82" s="32">
        <v>78</v>
      </c>
      <c r="C82" s="20">
        <f>VLOOKUP(G82,'Pointage 1er cycle'!$A$9:$Q$108,2,FALSE)</f>
        <v>0</v>
      </c>
      <c r="D82" s="45"/>
      <c r="E82" s="33" t="e">
        <f>VLOOKUP($C82,'Rapport écrit 1er cycle'!$A$7:$D$108,3,FALSE)</f>
        <v>#N/A</v>
      </c>
      <c r="F82" s="45"/>
      <c r="G82" s="34">
        <f>LARGE('Pointage 1er cycle'!$Q$9:$Q$108,B82)</f>
        <v>0</v>
      </c>
      <c r="H82" s="28"/>
    </row>
    <row r="83" spans="1:8" ht="22.5" customHeight="1" x14ac:dyDescent="0.25">
      <c r="A83" s="35"/>
      <c r="B83" s="32">
        <v>79</v>
      </c>
      <c r="C83" s="20">
        <f>VLOOKUP(G83,'Pointage 1er cycle'!$A$9:$Q$108,2,FALSE)</f>
        <v>0</v>
      </c>
      <c r="D83" s="45"/>
      <c r="E83" s="33" t="e">
        <f>VLOOKUP($C83,'Rapport écrit 1er cycle'!$A$7:$D$108,3,FALSE)</f>
        <v>#N/A</v>
      </c>
      <c r="F83" s="45"/>
      <c r="G83" s="34">
        <f>LARGE('Pointage 1er cycle'!$Q$9:$Q$108,B83)</f>
        <v>0</v>
      </c>
      <c r="H83" s="35"/>
    </row>
    <row r="84" spans="1:8" ht="22.5" customHeight="1" x14ac:dyDescent="0.25">
      <c r="A84" s="35"/>
      <c r="B84" s="32">
        <v>80</v>
      </c>
      <c r="C84" s="20">
        <f>VLOOKUP(G84,'Pointage 1er cycle'!$A$9:$Q$108,2,FALSE)</f>
        <v>0</v>
      </c>
      <c r="D84" s="45"/>
      <c r="E84" s="33" t="e">
        <f>VLOOKUP($C84,'Rapport écrit 1er cycle'!$A$7:$D$108,3,FALSE)</f>
        <v>#N/A</v>
      </c>
      <c r="F84" s="45"/>
      <c r="G84" s="34">
        <f>LARGE('Pointage 1er cycle'!$Q$9:$Q$108,B84)</f>
        <v>0</v>
      </c>
      <c r="H84" s="35"/>
    </row>
    <row r="85" spans="1:8" ht="22.5" customHeight="1" x14ac:dyDescent="0.25">
      <c r="A85" s="9"/>
      <c r="B85" s="32">
        <v>81</v>
      </c>
      <c r="C85" s="20">
        <f>VLOOKUP(G85,'Pointage 1er cycle'!$A$9:$Q$108,2,FALSE)</f>
        <v>0</v>
      </c>
      <c r="D85" s="45"/>
      <c r="E85" s="33" t="e">
        <f>VLOOKUP($C85,'Rapport écrit 1er cycle'!$A$7:$D$108,3,FALSE)</f>
        <v>#N/A</v>
      </c>
      <c r="F85" s="45"/>
      <c r="G85" s="34">
        <f>LARGE('Pointage 1er cycle'!$Q$9:$Q$108,B85)</f>
        <v>0</v>
      </c>
      <c r="H85" s="28"/>
    </row>
    <row r="86" spans="1:8" ht="22.5" customHeight="1" x14ac:dyDescent="0.25">
      <c r="A86" s="35"/>
      <c r="B86" s="32">
        <v>82</v>
      </c>
      <c r="C86" s="20">
        <f>VLOOKUP(G86,'Pointage 1er cycle'!$A$9:$Q$108,2,FALSE)</f>
        <v>0</v>
      </c>
      <c r="D86" s="45"/>
      <c r="E86" s="33" t="e">
        <f>VLOOKUP($C86,'Rapport écrit 1er cycle'!$A$7:$D$108,3,FALSE)</f>
        <v>#N/A</v>
      </c>
      <c r="F86" s="45"/>
      <c r="G86" s="34">
        <f>LARGE('Pointage 1er cycle'!$Q$9:$Q$108,B86)</f>
        <v>0</v>
      </c>
      <c r="H86" s="28"/>
    </row>
    <row r="87" spans="1:8" ht="22.5" customHeight="1" x14ac:dyDescent="0.25">
      <c r="A87" s="35"/>
      <c r="B87" s="32">
        <v>83</v>
      </c>
      <c r="C87" s="20">
        <f>VLOOKUP(G87,'Pointage 1er cycle'!$A$9:$Q$108,2,FALSE)</f>
        <v>0</v>
      </c>
      <c r="D87" s="45"/>
      <c r="E87" s="33" t="e">
        <f>VLOOKUP($C87,'Rapport écrit 1er cycle'!$A$7:$D$108,3,FALSE)</f>
        <v>#N/A</v>
      </c>
      <c r="F87" s="45"/>
      <c r="G87" s="34">
        <f>LARGE('Pointage 1er cycle'!$Q$9:$Q$108,B87)</f>
        <v>0</v>
      </c>
      <c r="H87" s="35"/>
    </row>
    <row r="88" spans="1:8" ht="22.5" customHeight="1" x14ac:dyDescent="0.25">
      <c r="A88" s="9"/>
      <c r="B88" s="32">
        <v>84</v>
      </c>
      <c r="C88" s="20">
        <f>VLOOKUP(G88,'Pointage 1er cycle'!$A$9:$Q$108,2,FALSE)</f>
        <v>0</v>
      </c>
      <c r="D88" s="45"/>
      <c r="E88" s="33" t="e">
        <f>VLOOKUP($C88,'Rapport écrit 1er cycle'!$A$7:$D$108,3,FALSE)</f>
        <v>#N/A</v>
      </c>
      <c r="F88" s="45"/>
      <c r="G88" s="34">
        <f>LARGE('Pointage 1er cycle'!$Q$9:$Q$108,B88)</f>
        <v>0</v>
      </c>
      <c r="H88" s="35"/>
    </row>
    <row r="89" spans="1:8" ht="22.5" customHeight="1" x14ac:dyDescent="0.25">
      <c r="A89" s="35"/>
      <c r="B89" s="32">
        <v>85</v>
      </c>
      <c r="C89" s="20">
        <f>VLOOKUP(G89,'Pointage 1er cycle'!$A$9:$Q$108,2,FALSE)</f>
        <v>0</v>
      </c>
      <c r="D89" s="45"/>
      <c r="E89" s="33" t="e">
        <f>VLOOKUP($C89,'Rapport écrit 1er cycle'!$A$7:$D$108,3,FALSE)</f>
        <v>#N/A</v>
      </c>
      <c r="F89" s="45"/>
      <c r="G89" s="34">
        <f>LARGE('Pointage 1er cycle'!$Q$9:$Q$108,B89)</f>
        <v>0</v>
      </c>
      <c r="H89" s="28"/>
    </row>
    <row r="90" spans="1:8" ht="22.5" customHeight="1" x14ac:dyDescent="0.25">
      <c r="A90" s="35"/>
      <c r="B90" s="32">
        <v>86</v>
      </c>
      <c r="C90" s="20">
        <f>VLOOKUP(G90,'Pointage 1er cycle'!$A$9:$Q$108,2,FALSE)</f>
        <v>0</v>
      </c>
      <c r="D90" s="45"/>
      <c r="E90" s="33" t="e">
        <f>VLOOKUP($C90,'Rapport écrit 1er cycle'!$A$7:$D$108,3,FALSE)</f>
        <v>#N/A</v>
      </c>
      <c r="F90" s="45"/>
      <c r="G90" s="34">
        <f>LARGE('Pointage 1er cycle'!$Q$9:$Q$108,B90)</f>
        <v>0</v>
      </c>
      <c r="H90" s="28"/>
    </row>
    <row r="91" spans="1:8" ht="22.5" customHeight="1" x14ac:dyDescent="0.25">
      <c r="A91" s="9"/>
      <c r="B91" s="32">
        <v>87</v>
      </c>
      <c r="C91" s="20">
        <f>VLOOKUP(G91,'Pointage 1er cycle'!$A$9:$Q$108,2,FALSE)</f>
        <v>0</v>
      </c>
      <c r="D91" s="45"/>
      <c r="E91" s="33" t="e">
        <f>VLOOKUP($C91,'Rapport écrit 1er cycle'!$A$7:$D$108,3,FALSE)</f>
        <v>#N/A</v>
      </c>
      <c r="F91" s="45"/>
      <c r="G91" s="34">
        <f>LARGE('Pointage 1er cycle'!$Q$9:$Q$108,B91)</f>
        <v>0</v>
      </c>
      <c r="H91" s="35"/>
    </row>
    <row r="92" spans="1:8" ht="22.5" customHeight="1" x14ac:dyDescent="0.25">
      <c r="A92" s="35"/>
      <c r="B92" s="32">
        <v>88</v>
      </c>
      <c r="C92" s="20">
        <f>VLOOKUP(G92,'Pointage 1er cycle'!$A$9:$Q$108,2,FALSE)</f>
        <v>0</v>
      </c>
      <c r="D92" s="45"/>
      <c r="E92" s="33" t="e">
        <f>VLOOKUP($C92,'Rapport écrit 1er cycle'!$A$7:$D$108,3,FALSE)</f>
        <v>#N/A</v>
      </c>
      <c r="F92" s="45"/>
      <c r="G92" s="34">
        <f>LARGE('Pointage 1er cycle'!$Q$9:$Q$108,B92)</f>
        <v>0</v>
      </c>
      <c r="H92" s="35"/>
    </row>
    <row r="93" spans="1:8" ht="22.5" customHeight="1" x14ac:dyDescent="0.25">
      <c r="A93" s="35"/>
      <c r="B93" s="32">
        <v>89</v>
      </c>
      <c r="C93" s="20">
        <f>VLOOKUP(G93,'Pointage 1er cycle'!$A$9:$Q$108,2,FALSE)</f>
        <v>0</v>
      </c>
      <c r="D93" s="45"/>
      <c r="E93" s="33" t="e">
        <f>VLOOKUP($C93,'Rapport écrit 1er cycle'!$A$7:$D$108,3,FALSE)</f>
        <v>#N/A</v>
      </c>
      <c r="F93" s="45"/>
      <c r="G93" s="34">
        <f>LARGE('Pointage 1er cycle'!$Q$9:$Q$108,B93)</f>
        <v>0</v>
      </c>
      <c r="H93" s="28"/>
    </row>
    <row r="94" spans="1:8" ht="22.5" customHeight="1" x14ac:dyDescent="0.25">
      <c r="A94" s="9"/>
      <c r="B94" s="32">
        <v>90</v>
      </c>
      <c r="C94" s="20">
        <f>VLOOKUP(G94,'Pointage 1er cycle'!$A$9:$Q$108,2,FALSE)</f>
        <v>0</v>
      </c>
      <c r="D94" s="45"/>
      <c r="E94" s="33" t="e">
        <f>VLOOKUP($C94,'Rapport écrit 1er cycle'!$A$7:$D$108,3,FALSE)</f>
        <v>#N/A</v>
      </c>
      <c r="F94" s="45"/>
      <c r="G94" s="34">
        <f>LARGE('Pointage 1er cycle'!$Q$9:$Q$108,B94)</f>
        <v>0</v>
      </c>
      <c r="H94" s="28"/>
    </row>
    <row r="95" spans="1:8" ht="22.5" customHeight="1" x14ac:dyDescent="0.25">
      <c r="A95" s="35"/>
      <c r="B95" s="32">
        <v>91</v>
      </c>
      <c r="C95" s="20">
        <f>VLOOKUP(G95,'Pointage 1er cycle'!$A$9:$Q$108,2,FALSE)</f>
        <v>0</v>
      </c>
      <c r="D95" s="45"/>
      <c r="E95" s="33" t="e">
        <f>VLOOKUP($C95,'Rapport écrit 1er cycle'!$A$7:$D$108,3,FALSE)</f>
        <v>#N/A</v>
      </c>
      <c r="F95" s="45"/>
      <c r="G95" s="34">
        <f>LARGE('Pointage 1er cycle'!$Q$9:$Q$108,B95)</f>
        <v>0</v>
      </c>
      <c r="H95" s="35"/>
    </row>
    <row r="96" spans="1:8" ht="22.5" customHeight="1" x14ac:dyDescent="0.25">
      <c r="A96" s="35"/>
      <c r="B96" s="32">
        <v>92</v>
      </c>
      <c r="C96" s="20">
        <f>VLOOKUP(G96,'Pointage 1er cycle'!$A$9:$Q$108,2,FALSE)</f>
        <v>0</v>
      </c>
      <c r="D96" s="45"/>
      <c r="E96" s="33" t="e">
        <f>VLOOKUP($C96,'Rapport écrit 1er cycle'!$A$7:$D$108,3,FALSE)</f>
        <v>#N/A</v>
      </c>
      <c r="F96" s="45"/>
      <c r="G96" s="34">
        <f>LARGE('Pointage 1er cycle'!$Q$9:$Q$108,B96)</f>
        <v>0</v>
      </c>
      <c r="H96" s="35"/>
    </row>
    <row r="97" spans="1:8" ht="22.5" customHeight="1" x14ac:dyDescent="0.25">
      <c r="A97" s="9"/>
      <c r="B97" s="32">
        <v>93</v>
      </c>
      <c r="C97" s="20">
        <f>VLOOKUP(G97,'Pointage 1er cycle'!$A$9:$Q$108,2,FALSE)</f>
        <v>0</v>
      </c>
      <c r="D97" s="45"/>
      <c r="E97" s="33" t="e">
        <f>VLOOKUP($C97,'Rapport écrit 1er cycle'!$A$7:$D$108,3,FALSE)</f>
        <v>#N/A</v>
      </c>
      <c r="F97" s="45"/>
      <c r="G97" s="34">
        <f>LARGE('Pointage 1er cycle'!$Q$9:$Q$108,B97)</f>
        <v>0</v>
      </c>
      <c r="H97" s="28"/>
    </row>
    <row r="98" spans="1:8" ht="22.5" customHeight="1" x14ac:dyDescent="0.25">
      <c r="A98" s="35"/>
      <c r="B98" s="32">
        <v>94</v>
      </c>
      <c r="C98" s="20">
        <f>VLOOKUP(G98,'Pointage 1er cycle'!$A$9:$Q$108,2,FALSE)</f>
        <v>0</v>
      </c>
      <c r="D98" s="45"/>
      <c r="E98" s="33" t="e">
        <f>VLOOKUP($C98,'Rapport écrit 1er cycle'!$A$7:$D$108,3,FALSE)</f>
        <v>#N/A</v>
      </c>
      <c r="F98" s="45"/>
      <c r="G98" s="34">
        <f>LARGE('Pointage 1er cycle'!$Q$9:$Q$108,B98)</f>
        <v>0</v>
      </c>
      <c r="H98" s="28"/>
    </row>
    <row r="99" spans="1:8" ht="22.5" customHeight="1" x14ac:dyDescent="0.25">
      <c r="A99" s="35"/>
      <c r="B99" s="32">
        <v>95</v>
      </c>
      <c r="C99" s="20">
        <f>VLOOKUP(G99,'Pointage 1er cycle'!$A$9:$Q$108,2,FALSE)</f>
        <v>0</v>
      </c>
      <c r="D99" s="45"/>
      <c r="E99" s="33" t="e">
        <f>VLOOKUP($C99,'Rapport écrit 1er cycle'!$A$7:$D$108,3,FALSE)</f>
        <v>#N/A</v>
      </c>
      <c r="F99" s="45"/>
      <c r="G99" s="34">
        <f>LARGE('Pointage 1er cycle'!$Q$9:$Q$108,B99)</f>
        <v>0</v>
      </c>
      <c r="H99" s="35"/>
    </row>
    <row r="100" spans="1:8" ht="22.5" customHeight="1" x14ac:dyDescent="0.25">
      <c r="A100" s="9"/>
      <c r="B100" s="32">
        <v>96</v>
      </c>
      <c r="C100" s="20">
        <f>VLOOKUP(G100,'Pointage 1er cycle'!$A$9:$Q$108,2,FALSE)</f>
        <v>0</v>
      </c>
      <c r="D100" s="45"/>
      <c r="E100" s="33" t="e">
        <f>VLOOKUP($C100,'Rapport écrit 1er cycle'!$A$7:$D$108,3,FALSE)</f>
        <v>#N/A</v>
      </c>
      <c r="F100" s="45"/>
      <c r="G100" s="34">
        <f>LARGE('Pointage 1er cycle'!$Q$9:$Q$108,B100)</f>
        <v>0</v>
      </c>
      <c r="H100" s="35"/>
    </row>
    <row r="101" spans="1:8" ht="22.5" customHeight="1" x14ac:dyDescent="0.25">
      <c r="A101" s="35"/>
      <c r="B101" s="32">
        <v>97</v>
      </c>
      <c r="C101" s="20">
        <f>VLOOKUP(G101,'Pointage 1er cycle'!$A$9:$Q$108,2,FALSE)</f>
        <v>0</v>
      </c>
      <c r="D101" s="45"/>
      <c r="E101" s="33" t="e">
        <f>VLOOKUP($C101,'Rapport écrit 1er cycle'!$A$7:$D$108,3,FALSE)</f>
        <v>#N/A</v>
      </c>
      <c r="F101" s="45"/>
      <c r="G101" s="34">
        <f>LARGE('Pointage 1er cycle'!$Q$9:$Q$108,B101)</f>
        <v>0</v>
      </c>
      <c r="H101" s="28"/>
    </row>
    <row r="102" spans="1:8" ht="22.5" customHeight="1" x14ac:dyDescent="0.25">
      <c r="A102" s="35"/>
      <c r="B102" s="32">
        <v>98</v>
      </c>
      <c r="C102" s="20">
        <f>VLOOKUP(G102,'Pointage 1er cycle'!$A$9:$Q$108,2,FALSE)</f>
        <v>0</v>
      </c>
      <c r="D102" s="45"/>
      <c r="E102" s="33" t="e">
        <f>VLOOKUP($C102,'Rapport écrit 1er cycle'!$A$7:$D$108,3,FALSE)</f>
        <v>#N/A</v>
      </c>
      <c r="F102" s="45"/>
      <c r="G102" s="34">
        <f>LARGE('Pointage 1er cycle'!$Q$9:$Q$108,B102)</f>
        <v>0</v>
      </c>
      <c r="H102" s="28"/>
    </row>
    <row r="103" spans="1:8" ht="22.5" customHeight="1" x14ac:dyDescent="0.25">
      <c r="A103" s="9"/>
      <c r="B103" s="32">
        <v>99</v>
      </c>
      <c r="C103" s="20">
        <f>VLOOKUP(G103,'Pointage 1er cycle'!$A$9:$Q$108,2,FALSE)</f>
        <v>0</v>
      </c>
      <c r="D103" s="45"/>
      <c r="E103" s="33" t="e">
        <f>VLOOKUP($C103,'Rapport écrit 1er cycle'!$A$7:$D$108,3,FALSE)</f>
        <v>#N/A</v>
      </c>
      <c r="F103" s="45"/>
      <c r="G103" s="34">
        <f>LARGE('Pointage 1er cycle'!$Q$9:$Q$108,B103)</f>
        <v>0</v>
      </c>
      <c r="H103" s="35"/>
    </row>
    <row r="104" spans="1:8" ht="22.5" customHeight="1" thickBot="1" x14ac:dyDescent="0.3">
      <c r="A104" s="35"/>
      <c r="B104" s="37">
        <v>100</v>
      </c>
      <c r="C104" s="44">
        <f>VLOOKUP(G104,'Pointage 1er cycle'!$A$9:$Q$108,2,FALSE)</f>
        <v>0</v>
      </c>
      <c r="D104" s="46"/>
      <c r="E104" s="38" t="e">
        <f>VLOOKUP($C104,'Rapport écrit 1er cycle'!$A$7:$D$108,3,FALSE)</f>
        <v>#N/A</v>
      </c>
      <c r="F104" s="46"/>
      <c r="G104" s="39">
        <f>LARGE('Pointage 1er cycle'!$Q$9:$Q$108,B104)</f>
        <v>0</v>
      </c>
      <c r="H104" s="35"/>
    </row>
  </sheetData>
  <sheetProtection password="DD70" sheet="1" objects="1" scenarios="1"/>
  <mergeCells count="2">
    <mergeCell ref="B1:G1"/>
    <mergeCell ref="B2:G2"/>
  </mergeCells>
  <conditionalFormatting sqref="C5:C104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6"/>
  <sheetViews>
    <sheetView workbookViewId="0">
      <selection activeCell="A7" sqref="A7"/>
    </sheetView>
  </sheetViews>
  <sheetFormatPr baseColWidth="10" defaultColWidth="11.44140625" defaultRowHeight="13.8" x14ac:dyDescent="0.3"/>
  <cols>
    <col min="1" max="1" width="15" style="15" customWidth="1"/>
    <col min="2" max="2" width="31.109375" style="15" customWidth="1"/>
    <col min="3" max="3" width="32.44140625" style="15" customWidth="1"/>
    <col min="4" max="4" width="44.5546875" style="15" hidden="1" customWidth="1"/>
    <col min="5" max="6" width="12.6640625" style="15" customWidth="1"/>
    <col min="7" max="16384" width="11.44140625" style="15"/>
  </cols>
  <sheetData>
    <row r="1" spans="1:6" ht="22.5" customHeight="1" x14ac:dyDescent="0.3">
      <c r="A1" s="112" t="s">
        <v>44</v>
      </c>
      <c r="B1" s="112"/>
      <c r="C1" s="112"/>
      <c r="D1" s="112"/>
      <c r="E1" s="112"/>
      <c r="F1" s="112"/>
    </row>
    <row r="2" spans="1:6" ht="22.5" customHeight="1" x14ac:dyDescent="0.3">
      <c r="A2" s="112" t="s">
        <v>31</v>
      </c>
      <c r="B2" s="112"/>
      <c r="C2" s="112"/>
      <c r="D2" s="112"/>
      <c r="E2" s="112"/>
      <c r="F2" s="112"/>
    </row>
    <row r="3" spans="1:6" ht="12" customHeight="1" x14ac:dyDescent="0.3">
      <c r="A3" s="16"/>
      <c r="B3" s="16"/>
      <c r="C3" s="16"/>
      <c r="D3" s="16"/>
      <c r="E3" s="16"/>
      <c r="F3" s="16"/>
    </row>
    <row r="4" spans="1:6" s="17" customFormat="1" ht="27.75" customHeight="1" x14ac:dyDescent="0.3">
      <c r="A4" s="134" t="s">
        <v>65</v>
      </c>
      <c r="B4" s="134" t="s">
        <v>0</v>
      </c>
      <c r="C4" s="134" t="s">
        <v>42</v>
      </c>
      <c r="D4" s="134" t="s">
        <v>15</v>
      </c>
      <c r="E4" s="134" t="s">
        <v>8</v>
      </c>
      <c r="F4" s="134"/>
    </row>
    <row r="5" spans="1:6" s="17" customFormat="1" ht="15" customHeight="1" x14ac:dyDescent="0.3">
      <c r="A5" s="135"/>
      <c r="B5" s="135"/>
      <c r="C5" s="135"/>
      <c r="D5" s="135"/>
      <c r="E5" s="106" t="s">
        <v>14</v>
      </c>
      <c r="F5" s="107" t="s">
        <v>9</v>
      </c>
    </row>
    <row r="6" spans="1:6" ht="21" customHeight="1" x14ac:dyDescent="0.3">
      <c r="A6" s="77">
        <v>1</v>
      </c>
      <c r="B6" s="78" t="s">
        <v>28</v>
      </c>
      <c r="C6" s="78" t="s">
        <v>43</v>
      </c>
      <c r="D6" s="78" t="s">
        <v>16</v>
      </c>
      <c r="E6" s="79">
        <v>75</v>
      </c>
      <c r="F6" s="77">
        <f>E6*15/100</f>
        <v>11.25</v>
      </c>
    </row>
    <row r="7" spans="1:6" x14ac:dyDescent="0.3">
      <c r="A7" s="11"/>
      <c r="B7" s="12"/>
      <c r="C7" s="12"/>
      <c r="D7" s="12"/>
      <c r="E7" s="10"/>
      <c r="F7" s="62">
        <f>ROUND(E7*15/100,2)</f>
        <v>0</v>
      </c>
    </row>
    <row r="8" spans="1:6" x14ac:dyDescent="0.3">
      <c r="A8" s="13"/>
      <c r="B8" s="8"/>
      <c r="C8" s="8"/>
      <c r="D8" s="8"/>
      <c r="E8" s="7"/>
      <c r="F8" s="63">
        <f t="shared" ref="F8:F71" si="0">ROUND(E8*15/100,2)</f>
        <v>0</v>
      </c>
    </row>
    <row r="9" spans="1:6" x14ac:dyDescent="0.3">
      <c r="A9" s="13"/>
      <c r="B9" s="8"/>
      <c r="C9" s="8"/>
      <c r="D9" s="8"/>
      <c r="E9" s="7"/>
      <c r="F9" s="63">
        <f t="shared" si="0"/>
        <v>0</v>
      </c>
    </row>
    <row r="10" spans="1:6" x14ac:dyDescent="0.3">
      <c r="A10" s="13"/>
      <c r="B10" s="8"/>
      <c r="C10" s="8"/>
      <c r="D10" s="8"/>
      <c r="E10" s="7"/>
      <c r="F10" s="63">
        <f t="shared" si="0"/>
        <v>0</v>
      </c>
    </row>
    <row r="11" spans="1:6" x14ac:dyDescent="0.3">
      <c r="A11" s="13"/>
      <c r="B11" s="8"/>
      <c r="C11" s="8"/>
      <c r="D11" s="8"/>
      <c r="E11" s="7"/>
      <c r="F11" s="63">
        <f t="shared" si="0"/>
        <v>0</v>
      </c>
    </row>
    <row r="12" spans="1:6" x14ac:dyDescent="0.3">
      <c r="A12" s="13"/>
      <c r="B12" s="8"/>
      <c r="C12" s="8"/>
      <c r="D12" s="8"/>
      <c r="E12" s="7"/>
      <c r="F12" s="63">
        <f t="shared" si="0"/>
        <v>0</v>
      </c>
    </row>
    <row r="13" spans="1:6" x14ac:dyDescent="0.3">
      <c r="A13" s="13"/>
      <c r="B13" s="8"/>
      <c r="C13" s="8"/>
      <c r="D13" s="8"/>
      <c r="E13" s="7"/>
      <c r="F13" s="63">
        <f t="shared" si="0"/>
        <v>0</v>
      </c>
    </row>
    <row r="14" spans="1:6" x14ac:dyDescent="0.3">
      <c r="A14" s="13"/>
      <c r="B14" s="8"/>
      <c r="C14" s="8"/>
      <c r="D14" s="8"/>
      <c r="E14" s="7"/>
      <c r="F14" s="63">
        <f t="shared" si="0"/>
        <v>0</v>
      </c>
    </row>
    <row r="15" spans="1:6" x14ac:dyDescent="0.3">
      <c r="A15" s="13"/>
      <c r="B15" s="8"/>
      <c r="C15" s="8"/>
      <c r="D15" s="8"/>
      <c r="E15" s="7"/>
      <c r="F15" s="63">
        <f t="shared" si="0"/>
        <v>0</v>
      </c>
    </row>
    <row r="16" spans="1:6" x14ac:dyDescent="0.3">
      <c r="A16" s="13"/>
      <c r="B16" s="8"/>
      <c r="C16" s="8"/>
      <c r="D16" s="8"/>
      <c r="E16" s="7"/>
      <c r="F16" s="63">
        <f t="shared" si="0"/>
        <v>0</v>
      </c>
    </row>
    <row r="17" spans="1:6" x14ac:dyDescent="0.3">
      <c r="A17" s="13"/>
      <c r="B17" s="8"/>
      <c r="C17" s="8"/>
      <c r="D17" s="8"/>
      <c r="E17" s="7"/>
      <c r="F17" s="63">
        <f t="shared" si="0"/>
        <v>0</v>
      </c>
    </row>
    <row r="18" spans="1:6" x14ac:dyDescent="0.3">
      <c r="A18" s="13"/>
      <c r="B18" s="8"/>
      <c r="C18" s="8"/>
      <c r="D18" s="8"/>
      <c r="E18" s="7"/>
      <c r="F18" s="63">
        <f t="shared" si="0"/>
        <v>0</v>
      </c>
    </row>
    <row r="19" spans="1:6" x14ac:dyDescent="0.3">
      <c r="A19" s="13"/>
      <c r="B19" s="8"/>
      <c r="C19" s="8"/>
      <c r="D19" s="8"/>
      <c r="E19" s="7"/>
      <c r="F19" s="63">
        <f t="shared" si="0"/>
        <v>0</v>
      </c>
    </row>
    <row r="20" spans="1:6" x14ac:dyDescent="0.3">
      <c r="A20" s="13"/>
      <c r="B20" s="8"/>
      <c r="C20" s="8"/>
      <c r="D20" s="8"/>
      <c r="E20" s="7"/>
      <c r="F20" s="63">
        <f t="shared" si="0"/>
        <v>0</v>
      </c>
    </row>
    <row r="21" spans="1:6" x14ac:dyDescent="0.3">
      <c r="A21" s="13"/>
      <c r="B21" s="8"/>
      <c r="C21" s="8"/>
      <c r="D21" s="8"/>
      <c r="E21" s="7"/>
      <c r="F21" s="63">
        <f t="shared" si="0"/>
        <v>0</v>
      </c>
    </row>
    <row r="22" spans="1:6" x14ac:dyDescent="0.3">
      <c r="A22" s="13"/>
      <c r="B22" s="8"/>
      <c r="C22" s="8"/>
      <c r="D22" s="8"/>
      <c r="E22" s="7"/>
      <c r="F22" s="63">
        <f t="shared" si="0"/>
        <v>0</v>
      </c>
    </row>
    <row r="23" spans="1:6" x14ac:dyDescent="0.3">
      <c r="A23" s="13"/>
      <c r="B23" s="8"/>
      <c r="C23" s="8"/>
      <c r="D23" s="8"/>
      <c r="E23" s="7"/>
      <c r="F23" s="63">
        <f t="shared" si="0"/>
        <v>0</v>
      </c>
    </row>
    <row r="24" spans="1:6" x14ac:dyDescent="0.3">
      <c r="A24" s="13"/>
      <c r="B24" s="8"/>
      <c r="C24" s="8"/>
      <c r="D24" s="8"/>
      <c r="E24" s="7"/>
      <c r="F24" s="63">
        <f t="shared" si="0"/>
        <v>0</v>
      </c>
    </row>
    <row r="25" spans="1:6" x14ac:dyDescent="0.3">
      <c r="A25" s="13"/>
      <c r="B25" s="8"/>
      <c r="C25" s="8"/>
      <c r="D25" s="8"/>
      <c r="E25" s="7"/>
      <c r="F25" s="63">
        <f t="shared" si="0"/>
        <v>0</v>
      </c>
    </row>
    <row r="26" spans="1:6" x14ac:dyDescent="0.3">
      <c r="A26" s="13"/>
      <c r="B26" s="8"/>
      <c r="C26" s="8"/>
      <c r="D26" s="8"/>
      <c r="E26" s="7"/>
      <c r="F26" s="63">
        <f t="shared" si="0"/>
        <v>0</v>
      </c>
    </row>
    <row r="27" spans="1:6" x14ac:dyDescent="0.3">
      <c r="A27" s="13"/>
      <c r="B27" s="8"/>
      <c r="C27" s="8"/>
      <c r="D27" s="8"/>
      <c r="E27" s="7"/>
      <c r="F27" s="63">
        <f t="shared" si="0"/>
        <v>0</v>
      </c>
    </row>
    <row r="28" spans="1:6" x14ac:dyDescent="0.3">
      <c r="A28" s="13"/>
      <c r="B28" s="8"/>
      <c r="C28" s="8"/>
      <c r="D28" s="8"/>
      <c r="E28" s="7"/>
      <c r="F28" s="63">
        <f t="shared" si="0"/>
        <v>0</v>
      </c>
    </row>
    <row r="29" spans="1:6" x14ac:dyDescent="0.3">
      <c r="A29" s="13"/>
      <c r="B29" s="8"/>
      <c r="C29" s="8"/>
      <c r="D29" s="8"/>
      <c r="E29" s="7"/>
      <c r="F29" s="63">
        <f t="shared" si="0"/>
        <v>0</v>
      </c>
    </row>
    <row r="30" spans="1:6" x14ac:dyDescent="0.3">
      <c r="A30" s="13"/>
      <c r="B30" s="8"/>
      <c r="C30" s="8"/>
      <c r="D30" s="8"/>
      <c r="E30" s="7"/>
      <c r="F30" s="63">
        <f t="shared" si="0"/>
        <v>0</v>
      </c>
    </row>
    <row r="31" spans="1:6" x14ac:dyDescent="0.3">
      <c r="A31" s="13"/>
      <c r="B31" s="8"/>
      <c r="C31" s="8"/>
      <c r="D31" s="8"/>
      <c r="E31" s="7"/>
      <c r="F31" s="63">
        <f t="shared" si="0"/>
        <v>0</v>
      </c>
    </row>
    <row r="32" spans="1:6" x14ac:dyDescent="0.3">
      <c r="A32" s="13"/>
      <c r="B32" s="8"/>
      <c r="C32" s="8"/>
      <c r="D32" s="8"/>
      <c r="E32" s="7"/>
      <c r="F32" s="63">
        <f t="shared" si="0"/>
        <v>0</v>
      </c>
    </row>
    <row r="33" spans="1:6" x14ac:dyDescent="0.3">
      <c r="A33" s="13"/>
      <c r="B33" s="8"/>
      <c r="C33" s="8"/>
      <c r="D33" s="8"/>
      <c r="E33" s="7"/>
      <c r="F33" s="63">
        <f t="shared" si="0"/>
        <v>0</v>
      </c>
    </row>
    <row r="34" spans="1:6" x14ac:dyDescent="0.3">
      <c r="A34" s="13"/>
      <c r="B34" s="8"/>
      <c r="C34" s="8"/>
      <c r="D34" s="8"/>
      <c r="E34" s="7"/>
      <c r="F34" s="63">
        <f t="shared" si="0"/>
        <v>0</v>
      </c>
    </row>
    <row r="35" spans="1:6" x14ac:dyDescent="0.3">
      <c r="A35" s="13"/>
      <c r="B35" s="8"/>
      <c r="C35" s="8"/>
      <c r="D35" s="8"/>
      <c r="E35" s="7"/>
      <c r="F35" s="63">
        <f t="shared" si="0"/>
        <v>0</v>
      </c>
    </row>
    <row r="36" spans="1:6" x14ac:dyDescent="0.3">
      <c r="A36" s="13"/>
      <c r="B36" s="8"/>
      <c r="C36" s="8"/>
      <c r="D36" s="8"/>
      <c r="E36" s="7"/>
      <c r="F36" s="63">
        <f t="shared" si="0"/>
        <v>0</v>
      </c>
    </row>
    <row r="37" spans="1:6" x14ac:dyDescent="0.3">
      <c r="A37" s="13"/>
      <c r="B37" s="8"/>
      <c r="C37" s="8"/>
      <c r="D37" s="8"/>
      <c r="E37" s="7"/>
      <c r="F37" s="63">
        <f t="shared" si="0"/>
        <v>0</v>
      </c>
    </row>
    <row r="38" spans="1:6" x14ac:dyDescent="0.3">
      <c r="A38" s="13"/>
      <c r="B38" s="8"/>
      <c r="C38" s="8"/>
      <c r="D38" s="8"/>
      <c r="E38" s="7"/>
      <c r="F38" s="63">
        <f t="shared" si="0"/>
        <v>0</v>
      </c>
    </row>
    <row r="39" spans="1:6" x14ac:dyDescent="0.3">
      <c r="A39" s="13"/>
      <c r="B39" s="8"/>
      <c r="C39" s="8"/>
      <c r="D39" s="8"/>
      <c r="E39" s="7"/>
      <c r="F39" s="63">
        <f t="shared" si="0"/>
        <v>0</v>
      </c>
    </row>
    <row r="40" spans="1:6" x14ac:dyDescent="0.3">
      <c r="A40" s="13"/>
      <c r="B40" s="8"/>
      <c r="C40" s="8"/>
      <c r="D40" s="8"/>
      <c r="E40" s="7"/>
      <c r="F40" s="63">
        <f t="shared" si="0"/>
        <v>0</v>
      </c>
    </row>
    <row r="41" spans="1:6" x14ac:dyDescent="0.3">
      <c r="A41" s="13"/>
      <c r="B41" s="8"/>
      <c r="C41" s="8"/>
      <c r="D41" s="8"/>
      <c r="E41" s="7"/>
      <c r="F41" s="63">
        <f t="shared" si="0"/>
        <v>0</v>
      </c>
    </row>
    <row r="42" spans="1:6" x14ac:dyDescent="0.3">
      <c r="A42" s="13"/>
      <c r="B42" s="8"/>
      <c r="C42" s="8"/>
      <c r="D42" s="8"/>
      <c r="E42" s="7"/>
      <c r="F42" s="63">
        <f t="shared" si="0"/>
        <v>0</v>
      </c>
    </row>
    <row r="43" spans="1:6" x14ac:dyDescent="0.3">
      <c r="A43" s="13"/>
      <c r="B43" s="8"/>
      <c r="C43" s="8"/>
      <c r="D43" s="8"/>
      <c r="E43" s="7"/>
      <c r="F43" s="63">
        <f t="shared" si="0"/>
        <v>0</v>
      </c>
    </row>
    <row r="44" spans="1:6" x14ac:dyDescent="0.3">
      <c r="A44" s="13"/>
      <c r="B44" s="8"/>
      <c r="C44" s="8"/>
      <c r="D44" s="8"/>
      <c r="E44" s="7"/>
      <c r="F44" s="63">
        <f t="shared" si="0"/>
        <v>0</v>
      </c>
    </row>
    <row r="45" spans="1:6" x14ac:dyDescent="0.3">
      <c r="A45" s="13"/>
      <c r="B45" s="8"/>
      <c r="C45" s="8"/>
      <c r="D45" s="8"/>
      <c r="E45" s="7"/>
      <c r="F45" s="63">
        <f t="shared" si="0"/>
        <v>0</v>
      </c>
    </row>
    <row r="46" spans="1:6" x14ac:dyDescent="0.3">
      <c r="A46" s="13"/>
      <c r="B46" s="8"/>
      <c r="C46" s="8"/>
      <c r="D46" s="8"/>
      <c r="E46" s="7"/>
      <c r="F46" s="63">
        <f t="shared" si="0"/>
        <v>0</v>
      </c>
    </row>
    <row r="47" spans="1:6" x14ac:dyDescent="0.3">
      <c r="A47" s="13"/>
      <c r="B47" s="8"/>
      <c r="C47" s="8"/>
      <c r="D47" s="8"/>
      <c r="E47" s="7"/>
      <c r="F47" s="63">
        <f t="shared" si="0"/>
        <v>0</v>
      </c>
    </row>
    <row r="48" spans="1:6" x14ac:dyDescent="0.3">
      <c r="A48" s="13"/>
      <c r="B48" s="8"/>
      <c r="C48" s="8"/>
      <c r="D48" s="8"/>
      <c r="E48" s="7"/>
      <c r="F48" s="63">
        <f t="shared" si="0"/>
        <v>0</v>
      </c>
    </row>
    <row r="49" spans="1:6" x14ac:dyDescent="0.3">
      <c r="A49" s="13"/>
      <c r="B49" s="8"/>
      <c r="C49" s="8"/>
      <c r="D49" s="8"/>
      <c r="E49" s="7"/>
      <c r="F49" s="63">
        <f t="shared" si="0"/>
        <v>0</v>
      </c>
    </row>
    <row r="50" spans="1:6" x14ac:dyDescent="0.3">
      <c r="A50" s="13"/>
      <c r="B50" s="8"/>
      <c r="C50" s="8"/>
      <c r="D50" s="8"/>
      <c r="E50" s="7"/>
      <c r="F50" s="63">
        <f t="shared" si="0"/>
        <v>0</v>
      </c>
    </row>
    <row r="51" spans="1:6" x14ac:dyDescent="0.3">
      <c r="A51" s="13"/>
      <c r="B51" s="8"/>
      <c r="C51" s="8"/>
      <c r="D51" s="8"/>
      <c r="E51" s="7"/>
      <c r="F51" s="63">
        <f t="shared" si="0"/>
        <v>0</v>
      </c>
    </row>
    <row r="52" spans="1:6" x14ac:dyDescent="0.3">
      <c r="A52" s="13"/>
      <c r="B52" s="8"/>
      <c r="C52" s="8"/>
      <c r="D52" s="8"/>
      <c r="E52" s="7"/>
      <c r="F52" s="63">
        <f t="shared" si="0"/>
        <v>0</v>
      </c>
    </row>
    <row r="53" spans="1:6" x14ac:dyDescent="0.3">
      <c r="A53" s="13"/>
      <c r="B53" s="8"/>
      <c r="C53" s="8"/>
      <c r="D53" s="8"/>
      <c r="E53" s="7"/>
      <c r="F53" s="63">
        <f t="shared" si="0"/>
        <v>0</v>
      </c>
    </row>
    <row r="54" spans="1:6" x14ac:dyDescent="0.3">
      <c r="A54" s="13"/>
      <c r="B54" s="8"/>
      <c r="C54" s="8"/>
      <c r="D54" s="8"/>
      <c r="E54" s="7"/>
      <c r="F54" s="63">
        <f t="shared" si="0"/>
        <v>0</v>
      </c>
    </row>
    <row r="55" spans="1:6" x14ac:dyDescent="0.3">
      <c r="A55" s="13"/>
      <c r="B55" s="8"/>
      <c r="C55" s="8"/>
      <c r="D55" s="8"/>
      <c r="E55" s="7"/>
      <c r="F55" s="63">
        <f t="shared" si="0"/>
        <v>0</v>
      </c>
    </row>
    <row r="56" spans="1:6" x14ac:dyDescent="0.3">
      <c r="A56" s="13"/>
      <c r="B56" s="8"/>
      <c r="C56" s="8"/>
      <c r="D56" s="8"/>
      <c r="E56" s="7"/>
      <c r="F56" s="63">
        <f t="shared" si="0"/>
        <v>0</v>
      </c>
    </row>
    <row r="57" spans="1:6" x14ac:dyDescent="0.3">
      <c r="A57" s="13"/>
      <c r="B57" s="8"/>
      <c r="C57" s="8"/>
      <c r="D57" s="8"/>
      <c r="E57" s="7"/>
      <c r="F57" s="63">
        <f t="shared" si="0"/>
        <v>0</v>
      </c>
    </row>
    <row r="58" spans="1:6" x14ac:dyDescent="0.3">
      <c r="A58" s="13"/>
      <c r="B58" s="8"/>
      <c r="C58" s="8"/>
      <c r="D58" s="8"/>
      <c r="E58" s="7"/>
      <c r="F58" s="63">
        <f t="shared" si="0"/>
        <v>0</v>
      </c>
    </row>
    <row r="59" spans="1:6" x14ac:dyDescent="0.3">
      <c r="A59" s="13"/>
      <c r="B59" s="8"/>
      <c r="C59" s="8"/>
      <c r="D59" s="8"/>
      <c r="E59" s="7"/>
      <c r="F59" s="63">
        <f t="shared" si="0"/>
        <v>0</v>
      </c>
    </row>
    <row r="60" spans="1:6" x14ac:dyDescent="0.3">
      <c r="A60" s="13"/>
      <c r="B60" s="8"/>
      <c r="C60" s="8"/>
      <c r="D60" s="8"/>
      <c r="E60" s="7"/>
      <c r="F60" s="63">
        <f t="shared" si="0"/>
        <v>0</v>
      </c>
    </row>
    <row r="61" spans="1:6" x14ac:dyDescent="0.3">
      <c r="A61" s="13"/>
      <c r="B61" s="8"/>
      <c r="C61" s="8"/>
      <c r="D61" s="8"/>
      <c r="E61" s="7"/>
      <c r="F61" s="63">
        <f t="shared" si="0"/>
        <v>0</v>
      </c>
    </row>
    <row r="62" spans="1:6" x14ac:dyDescent="0.3">
      <c r="A62" s="13"/>
      <c r="B62" s="8"/>
      <c r="C62" s="8"/>
      <c r="D62" s="8"/>
      <c r="E62" s="7"/>
      <c r="F62" s="63">
        <f t="shared" si="0"/>
        <v>0</v>
      </c>
    </row>
    <row r="63" spans="1:6" x14ac:dyDescent="0.3">
      <c r="A63" s="13"/>
      <c r="B63" s="8"/>
      <c r="C63" s="8"/>
      <c r="D63" s="8"/>
      <c r="E63" s="7"/>
      <c r="F63" s="63">
        <f t="shared" si="0"/>
        <v>0</v>
      </c>
    </row>
    <row r="64" spans="1:6" x14ac:dyDescent="0.3">
      <c r="A64" s="13"/>
      <c r="B64" s="8"/>
      <c r="C64" s="8"/>
      <c r="D64" s="8"/>
      <c r="E64" s="7"/>
      <c r="F64" s="63">
        <f t="shared" si="0"/>
        <v>0</v>
      </c>
    </row>
    <row r="65" spans="1:6" x14ac:dyDescent="0.3">
      <c r="A65" s="13"/>
      <c r="B65" s="8"/>
      <c r="C65" s="8"/>
      <c r="D65" s="8"/>
      <c r="E65" s="7"/>
      <c r="F65" s="63">
        <f t="shared" si="0"/>
        <v>0</v>
      </c>
    </row>
    <row r="66" spans="1:6" x14ac:dyDescent="0.3">
      <c r="A66" s="13"/>
      <c r="B66" s="8"/>
      <c r="C66" s="8"/>
      <c r="D66" s="8"/>
      <c r="E66" s="7"/>
      <c r="F66" s="63">
        <f t="shared" si="0"/>
        <v>0</v>
      </c>
    </row>
    <row r="67" spans="1:6" x14ac:dyDescent="0.3">
      <c r="A67" s="13"/>
      <c r="B67" s="8"/>
      <c r="C67" s="8"/>
      <c r="D67" s="8"/>
      <c r="E67" s="7"/>
      <c r="F67" s="63">
        <f t="shared" si="0"/>
        <v>0</v>
      </c>
    </row>
    <row r="68" spans="1:6" x14ac:dyDescent="0.3">
      <c r="A68" s="13"/>
      <c r="B68" s="8"/>
      <c r="C68" s="8"/>
      <c r="D68" s="8"/>
      <c r="E68" s="7"/>
      <c r="F68" s="63">
        <f t="shared" si="0"/>
        <v>0</v>
      </c>
    </row>
    <row r="69" spans="1:6" x14ac:dyDescent="0.3">
      <c r="A69" s="13"/>
      <c r="B69" s="8"/>
      <c r="C69" s="8"/>
      <c r="D69" s="8"/>
      <c r="E69" s="7"/>
      <c r="F69" s="63">
        <f t="shared" si="0"/>
        <v>0</v>
      </c>
    </row>
    <row r="70" spans="1:6" x14ac:dyDescent="0.3">
      <c r="A70" s="13"/>
      <c r="B70" s="8"/>
      <c r="C70" s="8"/>
      <c r="D70" s="8"/>
      <c r="E70" s="7"/>
      <c r="F70" s="63">
        <f t="shared" si="0"/>
        <v>0</v>
      </c>
    </row>
    <row r="71" spans="1:6" x14ac:dyDescent="0.3">
      <c r="A71" s="13"/>
      <c r="B71" s="8"/>
      <c r="C71" s="8"/>
      <c r="D71" s="8"/>
      <c r="E71" s="7"/>
      <c r="F71" s="63">
        <f t="shared" si="0"/>
        <v>0</v>
      </c>
    </row>
    <row r="72" spans="1:6" x14ac:dyDescent="0.3">
      <c r="A72" s="13"/>
      <c r="B72" s="8"/>
      <c r="C72" s="8"/>
      <c r="D72" s="8"/>
      <c r="E72" s="7"/>
      <c r="F72" s="63">
        <f t="shared" ref="F72:F106" si="1">ROUND(E72*15/100,2)</f>
        <v>0</v>
      </c>
    </row>
    <row r="73" spans="1:6" x14ac:dyDescent="0.3">
      <c r="A73" s="13"/>
      <c r="B73" s="8"/>
      <c r="C73" s="8"/>
      <c r="D73" s="8"/>
      <c r="E73" s="7"/>
      <c r="F73" s="63">
        <f t="shared" si="1"/>
        <v>0</v>
      </c>
    </row>
    <row r="74" spans="1:6" x14ac:dyDescent="0.3">
      <c r="A74" s="13"/>
      <c r="B74" s="8"/>
      <c r="C74" s="8"/>
      <c r="D74" s="8"/>
      <c r="E74" s="7"/>
      <c r="F74" s="63">
        <f t="shared" si="1"/>
        <v>0</v>
      </c>
    </row>
    <row r="75" spans="1:6" x14ac:dyDescent="0.3">
      <c r="A75" s="13"/>
      <c r="B75" s="8"/>
      <c r="C75" s="8"/>
      <c r="D75" s="8"/>
      <c r="E75" s="7"/>
      <c r="F75" s="63">
        <f t="shared" si="1"/>
        <v>0</v>
      </c>
    </row>
    <row r="76" spans="1:6" x14ac:dyDescent="0.3">
      <c r="A76" s="13"/>
      <c r="B76" s="8"/>
      <c r="C76" s="8"/>
      <c r="D76" s="8"/>
      <c r="E76" s="7"/>
      <c r="F76" s="63">
        <f t="shared" si="1"/>
        <v>0</v>
      </c>
    </row>
    <row r="77" spans="1:6" x14ac:dyDescent="0.3">
      <c r="A77" s="13"/>
      <c r="B77" s="8"/>
      <c r="C77" s="8"/>
      <c r="D77" s="8"/>
      <c r="E77" s="7"/>
      <c r="F77" s="63">
        <f t="shared" si="1"/>
        <v>0</v>
      </c>
    </row>
    <row r="78" spans="1:6" x14ac:dyDescent="0.3">
      <c r="A78" s="13"/>
      <c r="B78" s="8"/>
      <c r="C78" s="8"/>
      <c r="D78" s="8"/>
      <c r="E78" s="7"/>
      <c r="F78" s="63">
        <f t="shared" si="1"/>
        <v>0</v>
      </c>
    </row>
    <row r="79" spans="1:6" x14ac:dyDescent="0.3">
      <c r="A79" s="13"/>
      <c r="B79" s="8"/>
      <c r="C79" s="8"/>
      <c r="D79" s="8"/>
      <c r="E79" s="7"/>
      <c r="F79" s="63">
        <f t="shared" si="1"/>
        <v>0</v>
      </c>
    </row>
    <row r="80" spans="1:6" x14ac:dyDescent="0.3">
      <c r="A80" s="13"/>
      <c r="B80" s="8"/>
      <c r="C80" s="8"/>
      <c r="D80" s="8"/>
      <c r="E80" s="7"/>
      <c r="F80" s="63">
        <f t="shared" si="1"/>
        <v>0</v>
      </c>
    </row>
    <row r="81" spans="1:6" x14ac:dyDescent="0.3">
      <c r="A81" s="13"/>
      <c r="B81" s="8"/>
      <c r="C81" s="8"/>
      <c r="D81" s="8"/>
      <c r="E81" s="7"/>
      <c r="F81" s="63">
        <f t="shared" si="1"/>
        <v>0</v>
      </c>
    </row>
    <row r="82" spans="1:6" x14ac:dyDescent="0.3">
      <c r="A82" s="13"/>
      <c r="B82" s="8"/>
      <c r="C82" s="8"/>
      <c r="D82" s="8"/>
      <c r="E82" s="7"/>
      <c r="F82" s="63">
        <f t="shared" si="1"/>
        <v>0</v>
      </c>
    </row>
    <row r="83" spans="1:6" x14ac:dyDescent="0.3">
      <c r="A83" s="13"/>
      <c r="B83" s="8"/>
      <c r="C83" s="8"/>
      <c r="D83" s="8"/>
      <c r="E83" s="7"/>
      <c r="F83" s="63">
        <f t="shared" si="1"/>
        <v>0</v>
      </c>
    </row>
    <row r="84" spans="1:6" x14ac:dyDescent="0.3">
      <c r="A84" s="13"/>
      <c r="B84" s="8"/>
      <c r="C84" s="8"/>
      <c r="D84" s="8"/>
      <c r="E84" s="7"/>
      <c r="F84" s="63">
        <f t="shared" si="1"/>
        <v>0</v>
      </c>
    </row>
    <row r="85" spans="1:6" x14ac:dyDescent="0.3">
      <c r="A85" s="13"/>
      <c r="B85" s="8"/>
      <c r="C85" s="8"/>
      <c r="D85" s="8"/>
      <c r="E85" s="7"/>
      <c r="F85" s="63">
        <f t="shared" si="1"/>
        <v>0</v>
      </c>
    </row>
    <row r="86" spans="1:6" x14ac:dyDescent="0.3">
      <c r="A86" s="13"/>
      <c r="B86" s="8"/>
      <c r="C86" s="8"/>
      <c r="D86" s="8"/>
      <c r="E86" s="7"/>
      <c r="F86" s="63">
        <f t="shared" si="1"/>
        <v>0</v>
      </c>
    </row>
    <row r="87" spans="1:6" x14ac:dyDescent="0.3">
      <c r="A87" s="13"/>
      <c r="B87" s="8"/>
      <c r="C87" s="8"/>
      <c r="D87" s="8"/>
      <c r="E87" s="7"/>
      <c r="F87" s="63">
        <f t="shared" si="1"/>
        <v>0</v>
      </c>
    </row>
    <row r="88" spans="1:6" x14ac:dyDescent="0.3">
      <c r="A88" s="13"/>
      <c r="B88" s="8"/>
      <c r="C88" s="8"/>
      <c r="D88" s="8"/>
      <c r="E88" s="7"/>
      <c r="F88" s="63">
        <f t="shared" si="1"/>
        <v>0</v>
      </c>
    </row>
    <row r="89" spans="1:6" x14ac:dyDescent="0.3">
      <c r="A89" s="13"/>
      <c r="B89" s="8"/>
      <c r="C89" s="8"/>
      <c r="D89" s="8"/>
      <c r="E89" s="7"/>
      <c r="F89" s="63">
        <f t="shared" si="1"/>
        <v>0</v>
      </c>
    </row>
    <row r="90" spans="1:6" x14ac:dyDescent="0.3">
      <c r="A90" s="13"/>
      <c r="B90" s="8"/>
      <c r="C90" s="8"/>
      <c r="D90" s="8"/>
      <c r="E90" s="7"/>
      <c r="F90" s="63">
        <f t="shared" si="1"/>
        <v>0</v>
      </c>
    </row>
    <row r="91" spans="1:6" x14ac:dyDescent="0.3">
      <c r="A91" s="13"/>
      <c r="B91" s="8"/>
      <c r="C91" s="8"/>
      <c r="D91" s="8"/>
      <c r="E91" s="7"/>
      <c r="F91" s="63">
        <f t="shared" si="1"/>
        <v>0</v>
      </c>
    </row>
    <row r="92" spans="1:6" x14ac:dyDescent="0.3">
      <c r="A92" s="13"/>
      <c r="B92" s="8"/>
      <c r="C92" s="8"/>
      <c r="D92" s="8"/>
      <c r="E92" s="7"/>
      <c r="F92" s="63">
        <f t="shared" si="1"/>
        <v>0</v>
      </c>
    </row>
    <row r="93" spans="1:6" x14ac:dyDescent="0.3">
      <c r="A93" s="13"/>
      <c r="B93" s="8"/>
      <c r="C93" s="8"/>
      <c r="D93" s="8"/>
      <c r="E93" s="7"/>
      <c r="F93" s="63">
        <f t="shared" si="1"/>
        <v>0</v>
      </c>
    </row>
    <row r="94" spans="1:6" x14ac:dyDescent="0.3">
      <c r="A94" s="13"/>
      <c r="B94" s="8"/>
      <c r="C94" s="8"/>
      <c r="D94" s="8"/>
      <c r="E94" s="7"/>
      <c r="F94" s="63">
        <f t="shared" si="1"/>
        <v>0</v>
      </c>
    </row>
    <row r="95" spans="1:6" x14ac:dyDescent="0.3">
      <c r="A95" s="13"/>
      <c r="B95" s="8"/>
      <c r="C95" s="8"/>
      <c r="D95" s="8"/>
      <c r="E95" s="7"/>
      <c r="F95" s="63">
        <f t="shared" si="1"/>
        <v>0</v>
      </c>
    </row>
    <row r="96" spans="1:6" x14ac:dyDescent="0.3">
      <c r="A96" s="13"/>
      <c r="B96" s="8"/>
      <c r="C96" s="8"/>
      <c r="D96" s="8"/>
      <c r="E96" s="7"/>
      <c r="F96" s="63">
        <f t="shared" si="1"/>
        <v>0</v>
      </c>
    </row>
    <row r="97" spans="1:6" x14ac:dyDescent="0.3">
      <c r="A97" s="13"/>
      <c r="B97" s="8"/>
      <c r="C97" s="8"/>
      <c r="D97" s="8"/>
      <c r="E97" s="7"/>
      <c r="F97" s="63">
        <f t="shared" si="1"/>
        <v>0</v>
      </c>
    </row>
    <row r="98" spans="1:6" x14ac:dyDescent="0.3">
      <c r="A98" s="13"/>
      <c r="B98" s="8"/>
      <c r="C98" s="8"/>
      <c r="D98" s="8"/>
      <c r="E98" s="7"/>
      <c r="F98" s="63">
        <f t="shared" si="1"/>
        <v>0</v>
      </c>
    </row>
    <row r="99" spans="1:6" x14ac:dyDescent="0.3">
      <c r="A99" s="13"/>
      <c r="B99" s="8"/>
      <c r="C99" s="8"/>
      <c r="D99" s="8"/>
      <c r="E99" s="7"/>
      <c r="F99" s="63">
        <f t="shared" si="1"/>
        <v>0</v>
      </c>
    </row>
    <row r="100" spans="1:6" x14ac:dyDescent="0.3">
      <c r="A100" s="13"/>
      <c r="B100" s="8"/>
      <c r="C100" s="8"/>
      <c r="D100" s="8"/>
      <c r="E100" s="7"/>
      <c r="F100" s="63">
        <f t="shared" si="1"/>
        <v>0</v>
      </c>
    </row>
    <row r="101" spans="1:6" x14ac:dyDescent="0.3">
      <c r="A101" s="13"/>
      <c r="B101" s="8"/>
      <c r="C101" s="8"/>
      <c r="D101" s="8"/>
      <c r="E101" s="7"/>
      <c r="F101" s="63">
        <f t="shared" si="1"/>
        <v>0</v>
      </c>
    </row>
    <row r="102" spans="1:6" x14ac:dyDescent="0.3">
      <c r="A102" s="13"/>
      <c r="B102" s="8"/>
      <c r="C102" s="8"/>
      <c r="D102" s="8"/>
      <c r="E102" s="7"/>
      <c r="F102" s="63">
        <f t="shared" si="1"/>
        <v>0</v>
      </c>
    </row>
    <row r="103" spans="1:6" x14ac:dyDescent="0.3">
      <c r="A103" s="13"/>
      <c r="B103" s="8"/>
      <c r="C103" s="8"/>
      <c r="D103" s="8"/>
      <c r="E103" s="7"/>
      <c r="F103" s="63">
        <f t="shared" si="1"/>
        <v>0</v>
      </c>
    </row>
    <row r="104" spans="1:6" x14ac:dyDescent="0.3">
      <c r="A104" s="13"/>
      <c r="B104" s="8"/>
      <c r="C104" s="8"/>
      <c r="D104" s="8"/>
      <c r="E104" s="7"/>
      <c r="F104" s="63">
        <f t="shared" si="1"/>
        <v>0</v>
      </c>
    </row>
    <row r="105" spans="1:6" x14ac:dyDescent="0.3">
      <c r="A105" s="13"/>
      <c r="B105" s="8"/>
      <c r="C105" s="8"/>
      <c r="D105" s="8"/>
      <c r="E105" s="7"/>
      <c r="F105" s="63">
        <f t="shared" si="1"/>
        <v>0</v>
      </c>
    </row>
    <row r="106" spans="1:6" x14ac:dyDescent="0.3">
      <c r="A106" s="14"/>
      <c r="B106" s="18"/>
      <c r="C106" s="18"/>
      <c r="D106" s="18"/>
      <c r="E106" s="19"/>
      <c r="F106" s="64">
        <f t="shared" si="1"/>
        <v>0</v>
      </c>
    </row>
  </sheetData>
  <sheetProtection password="DD70" sheet="1" objects="1" scenarios="1"/>
  <mergeCells count="7"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08"/>
  <sheetViews>
    <sheetView topLeftCell="B1" zoomScaleNormal="100" workbookViewId="0">
      <selection activeCell="F9" sqref="F9"/>
    </sheetView>
  </sheetViews>
  <sheetFormatPr baseColWidth="10" defaultColWidth="11.44140625" defaultRowHeight="13.8" x14ac:dyDescent="0.3"/>
  <cols>
    <col min="1" max="1" width="11.44140625" style="15" hidden="1" customWidth="1"/>
    <col min="2" max="2" width="11.44140625" style="15"/>
    <col min="3" max="4" width="29.33203125" style="15" customWidth="1"/>
    <col min="5" max="5" width="37.5546875" style="15" hidden="1" customWidth="1"/>
    <col min="6" max="8" width="22.6640625" style="15" customWidth="1"/>
    <col min="9" max="9" width="13.109375" style="52" customWidth="1"/>
    <col min="10" max="11" width="23.109375" style="52" customWidth="1"/>
    <col min="12" max="12" width="23.109375" style="15" customWidth="1"/>
    <col min="13" max="13" width="13.109375" style="52" customWidth="1"/>
    <col min="14" max="14" width="11.6640625" style="15" customWidth="1"/>
    <col min="15" max="15" width="12.6640625" style="15" customWidth="1"/>
    <col min="16" max="16" width="16.44140625" style="15" customWidth="1"/>
    <col min="17" max="17" width="11.6640625" style="15" customWidth="1"/>
    <col min="18" max="16384" width="11.44140625" style="15"/>
  </cols>
  <sheetData>
    <row r="1" spans="1:17" ht="21.75" customHeight="1" x14ac:dyDescent="0.3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2.8" x14ac:dyDescent="0.3">
      <c r="B2" s="119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8.2" x14ac:dyDescent="0.3">
      <c r="B3" s="121" t="s">
        <v>53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21" x14ac:dyDescent="0.3">
      <c r="B4" s="122" t="s">
        <v>41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9.2" x14ac:dyDescent="0.3">
      <c r="B5" s="125" t="s">
        <v>31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7.399999999999999" x14ac:dyDescent="0.3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31.5" customHeight="1" x14ac:dyDescent="0.3">
      <c r="A7" s="115" t="s">
        <v>3</v>
      </c>
      <c r="B7" s="123" t="s">
        <v>4</v>
      </c>
      <c r="C7" s="123" t="s">
        <v>0</v>
      </c>
      <c r="D7" s="117" t="s">
        <v>42</v>
      </c>
      <c r="E7" s="117" t="s">
        <v>15</v>
      </c>
      <c r="F7" s="126" t="s">
        <v>1</v>
      </c>
      <c r="G7" s="127"/>
      <c r="H7" s="127"/>
      <c r="I7" s="128"/>
      <c r="J7" s="126" t="s">
        <v>2</v>
      </c>
      <c r="K7" s="127"/>
      <c r="L7" s="127"/>
      <c r="M7" s="128"/>
      <c r="N7" s="97" t="s">
        <v>7</v>
      </c>
      <c r="O7" s="97" t="s">
        <v>19</v>
      </c>
      <c r="P7" s="117" t="s">
        <v>23</v>
      </c>
      <c r="Q7" s="117" t="s">
        <v>3</v>
      </c>
    </row>
    <row r="8" spans="1:17" ht="60" customHeight="1" x14ac:dyDescent="0.3">
      <c r="A8" s="116"/>
      <c r="B8" s="124"/>
      <c r="C8" s="124"/>
      <c r="D8" s="118"/>
      <c r="E8" s="118"/>
      <c r="F8" s="80" t="s">
        <v>66</v>
      </c>
      <c r="G8" s="81" t="s">
        <v>56</v>
      </c>
      <c r="H8" s="82" t="s">
        <v>67</v>
      </c>
      <c r="I8" s="89" t="s">
        <v>5</v>
      </c>
      <c r="J8" s="80" t="s">
        <v>67</v>
      </c>
      <c r="K8" s="81" t="s">
        <v>66</v>
      </c>
      <c r="L8" s="82" t="s">
        <v>56</v>
      </c>
      <c r="M8" s="89" t="s">
        <v>6</v>
      </c>
      <c r="N8" s="98">
        <f>MAX($N$9:$N$108)</f>
        <v>0</v>
      </c>
      <c r="O8" s="90" t="s">
        <v>45</v>
      </c>
      <c r="P8" s="118"/>
      <c r="Q8" s="118"/>
    </row>
    <row r="9" spans="1:17" ht="22.5" customHeight="1" x14ac:dyDescent="0.3">
      <c r="A9" s="51">
        <f>Q9</f>
        <v>0</v>
      </c>
      <c r="B9" s="52">
        <f>'Rapport écrit 2e cycle'!A7</f>
        <v>0</v>
      </c>
      <c r="C9" s="15" t="e">
        <f>VLOOKUP($B9,'Rapport écrit 2e cycle'!$A$7:$F$106,2,FALSE)</f>
        <v>#N/A</v>
      </c>
      <c r="D9" s="53" t="e">
        <f>VLOOKUP($B9,'Rapport écrit 2e cycle'!$A$7:$F$106,3,FALSE)</f>
        <v>#N/A</v>
      </c>
      <c r="E9" s="54" t="e">
        <f>VLOOKUP($B9,'Rapport écrit 2e cycle'!$A$7:$F$106,4,FALSE)</f>
        <v>#N/A</v>
      </c>
      <c r="F9" s="84"/>
      <c r="G9" s="10"/>
      <c r="H9" s="84"/>
      <c r="I9" s="87">
        <f>IF(F9="X",0,(F9*10))+IF(G9="X",0,(G9*20))+IF(H9="X",0,(H9*30))</f>
        <v>0</v>
      </c>
      <c r="J9" s="84"/>
      <c r="K9" s="84"/>
      <c r="L9" s="94"/>
      <c r="M9" s="55">
        <f>IF(J9="X",0,(J9*10))+IF(K9="X",0,(K9*20))+IF(L9="X",0,(L9*30))</f>
        <v>0</v>
      </c>
      <c r="N9" s="99">
        <f>$I9+$M9</f>
        <v>0</v>
      </c>
      <c r="O9" s="100" t="e">
        <f>VLOOKUP($B9,'Rapport écrit 2e cycle'!$A$7:$F$106,6,FALSE)</f>
        <v>#N/A</v>
      </c>
      <c r="P9" s="103"/>
      <c r="Q9" s="56">
        <f>IFERROR((85*$N9/N8+$O9)+IF(P9="",0,1/P9/1000),0)</f>
        <v>0</v>
      </c>
    </row>
    <row r="10" spans="1:17" ht="22.5" customHeight="1" x14ac:dyDescent="0.3">
      <c r="A10" s="51">
        <f t="shared" ref="A10:A38" si="0">Q10</f>
        <v>0</v>
      </c>
      <c r="B10" s="52">
        <f>'Rapport écrit 2e cycle'!A8</f>
        <v>0</v>
      </c>
      <c r="C10" s="15" t="e">
        <f>VLOOKUP($B10,'Rapport écrit 2e cycle'!$A$7:$F$106,2,FALSE)</f>
        <v>#N/A</v>
      </c>
      <c r="D10" s="53" t="e">
        <f>VLOOKUP($B10,'Rapport écrit 2e cycle'!$A$7:$F$106,3,FALSE)</f>
        <v>#N/A</v>
      </c>
      <c r="E10" s="54" t="e">
        <f>VLOOKUP($B10,'Rapport écrit 2e cycle'!$A$7:$F$106,4,FALSE)</f>
        <v>#N/A</v>
      </c>
      <c r="F10" s="85"/>
      <c r="G10" s="7"/>
      <c r="H10" s="85"/>
      <c r="I10" s="87">
        <f t="shared" ref="I10:I73" si="1">IF(F10="X",0,(F10*10))+IF(G10="X",0,(G10*20))+IF(H10="X",0,(H10*30))</f>
        <v>0</v>
      </c>
      <c r="J10" s="85"/>
      <c r="K10" s="85"/>
      <c r="L10" s="95"/>
      <c r="M10" s="55">
        <f t="shared" ref="M10:M73" si="2">IF(J10="X",0,(J10*10))+IF(K10="X",0,(K10*20))+IF(L10="X",0,(L10*30))</f>
        <v>0</v>
      </c>
      <c r="N10" s="99">
        <f t="shared" ref="N10:N73" si="3">$I10+$M10</f>
        <v>0</v>
      </c>
      <c r="O10" s="100" t="e">
        <f>VLOOKUP($B10,'Rapport écrit 2e cycle'!$A$7:$F$106,6,FALSE)</f>
        <v>#N/A</v>
      </c>
      <c r="P10" s="103"/>
      <c r="Q10" s="56">
        <f>IFERROR((85*$N10/N8+$O10)+IF(P10="",0,1/P10/1000),0)</f>
        <v>0</v>
      </c>
    </row>
    <row r="11" spans="1:17" ht="22.5" customHeight="1" x14ac:dyDescent="0.3">
      <c r="A11" s="51">
        <f t="shared" si="0"/>
        <v>0</v>
      </c>
      <c r="B11" s="52">
        <f>'Rapport écrit 2e cycle'!A9</f>
        <v>0</v>
      </c>
      <c r="C11" s="15" t="e">
        <f>VLOOKUP($B11,'Rapport écrit 2e cycle'!$A$7:$F$106,2,FALSE)</f>
        <v>#N/A</v>
      </c>
      <c r="D11" s="53" t="e">
        <f>VLOOKUP($B11,'Rapport écrit 2e cycle'!$A$7:$F$106,3,FALSE)</f>
        <v>#N/A</v>
      </c>
      <c r="E11" s="54" t="e">
        <f>VLOOKUP($B11,'Rapport écrit 2e cycle'!$A$7:$F$106,4,FALSE)</f>
        <v>#N/A</v>
      </c>
      <c r="F11" s="85"/>
      <c r="G11" s="7"/>
      <c r="H11" s="85"/>
      <c r="I11" s="87">
        <f t="shared" si="1"/>
        <v>0</v>
      </c>
      <c r="J11" s="85"/>
      <c r="K11" s="85"/>
      <c r="L11" s="95"/>
      <c r="M11" s="55">
        <f t="shared" si="2"/>
        <v>0</v>
      </c>
      <c r="N11" s="99">
        <f t="shared" si="3"/>
        <v>0</v>
      </c>
      <c r="O11" s="100" t="e">
        <f>VLOOKUP($B11,'Rapport écrit 2e cycle'!$A$7:$F$106,6,FALSE)</f>
        <v>#N/A</v>
      </c>
      <c r="P11" s="103"/>
      <c r="Q11" s="56">
        <f>IFERROR((85*$N11/N8+$O11)+IF(P11="",0,1/P11/1000),0)</f>
        <v>0</v>
      </c>
    </row>
    <row r="12" spans="1:17" ht="22.5" customHeight="1" x14ac:dyDescent="0.3">
      <c r="A12" s="51">
        <f t="shared" si="0"/>
        <v>0</v>
      </c>
      <c r="B12" s="52">
        <f>'Rapport écrit 2e cycle'!A10</f>
        <v>0</v>
      </c>
      <c r="C12" s="15" t="e">
        <f>VLOOKUP($B12,'Rapport écrit 2e cycle'!$A$7:$F$106,2,FALSE)</f>
        <v>#N/A</v>
      </c>
      <c r="D12" s="53" t="e">
        <f>VLOOKUP($B12,'Rapport écrit 2e cycle'!$A$7:$F$106,3,FALSE)</f>
        <v>#N/A</v>
      </c>
      <c r="E12" s="54" t="e">
        <f>VLOOKUP($B12,'Rapport écrit 2e cycle'!$A$7:$F$106,4,FALSE)</f>
        <v>#N/A</v>
      </c>
      <c r="F12" s="85"/>
      <c r="G12" s="7"/>
      <c r="H12" s="85"/>
      <c r="I12" s="87">
        <f t="shared" si="1"/>
        <v>0</v>
      </c>
      <c r="J12" s="85"/>
      <c r="K12" s="85"/>
      <c r="L12" s="95"/>
      <c r="M12" s="55">
        <f t="shared" si="2"/>
        <v>0</v>
      </c>
      <c r="N12" s="99">
        <f t="shared" si="3"/>
        <v>0</v>
      </c>
      <c r="O12" s="100" t="e">
        <f>VLOOKUP($B12,'Rapport écrit 2e cycle'!$A$7:$F$106,6,FALSE)</f>
        <v>#N/A</v>
      </c>
      <c r="P12" s="103"/>
      <c r="Q12" s="56">
        <f>IFERROR((85*$N12/N8+$O12)+IF(P12="",0,1/P12/1000),0)</f>
        <v>0</v>
      </c>
    </row>
    <row r="13" spans="1:17" ht="22.5" customHeight="1" x14ac:dyDescent="0.3">
      <c r="A13" s="51">
        <f t="shared" si="0"/>
        <v>0</v>
      </c>
      <c r="B13" s="52">
        <f>'Rapport écrit 2e cycle'!A11</f>
        <v>0</v>
      </c>
      <c r="C13" s="15" t="e">
        <f>VLOOKUP($B13,'Rapport écrit 2e cycle'!$A$7:$F$106,2,FALSE)</f>
        <v>#N/A</v>
      </c>
      <c r="D13" s="53" t="e">
        <f>VLOOKUP($B13,'Rapport écrit 2e cycle'!$A$7:$F$106,3,FALSE)</f>
        <v>#N/A</v>
      </c>
      <c r="E13" s="54" t="e">
        <f>VLOOKUP($B13,'Rapport écrit 2e cycle'!$A$7:$F$106,4,FALSE)</f>
        <v>#N/A</v>
      </c>
      <c r="F13" s="85"/>
      <c r="G13" s="7"/>
      <c r="H13" s="85"/>
      <c r="I13" s="87">
        <f t="shared" si="1"/>
        <v>0</v>
      </c>
      <c r="J13" s="85"/>
      <c r="K13" s="85"/>
      <c r="L13" s="95"/>
      <c r="M13" s="55">
        <f t="shared" si="2"/>
        <v>0</v>
      </c>
      <c r="N13" s="99">
        <f t="shared" si="3"/>
        <v>0</v>
      </c>
      <c r="O13" s="100" t="e">
        <f>VLOOKUP($B13,'Rapport écrit 2e cycle'!$A$7:$F$106,6,FALSE)</f>
        <v>#N/A</v>
      </c>
      <c r="P13" s="103"/>
      <c r="Q13" s="56">
        <f>IFERROR((85*$N13/N8+$O13)+IF(P13="",0,1/P13/1000),0)</f>
        <v>0</v>
      </c>
    </row>
    <row r="14" spans="1:17" ht="22.5" customHeight="1" x14ac:dyDescent="0.3">
      <c r="A14" s="51">
        <f t="shared" si="0"/>
        <v>0</v>
      </c>
      <c r="B14" s="52">
        <f>'Rapport écrit 2e cycle'!A12</f>
        <v>0</v>
      </c>
      <c r="C14" s="15" t="e">
        <f>VLOOKUP($B14,'Rapport écrit 2e cycle'!$A$7:$F$106,2,FALSE)</f>
        <v>#N/A</v>
      </c>
      <c r="D14" s="53" t="e">
        <f>VLOOKUP($B14,'Rapport écrit 2e cycle'!$A$7:$F$106,3,FALSE)</f>
        <v>#N/A</v>
      </c>
      <c r="E14" s="54" t="e">
        <f>VLOOKUP($B14,'Rapport écrit 2e cycle'!$A$7:$F$106,4,FALSE)</f>
        <v>#N/A</v>
      </c>
      <c r="F14" s="85"/>
      <c r="G14" s="7"/>
      <c r="H14" s="85"/>
      <c r="I14" s="87">
        <f t="shared" si="1"/>
        <v>0</v>
      </c>
      <c r="J14" s="85"/>
      <c r="K14" s="85"/>
      <c r="L14" s="95"/>
      <c r="M14" s="55">
        <f t="shared" si="2"/>
        <v>0</v>
      </c>
      <c r="N14" s="99">
        <f t="shared" si="3"/>
        <v>0</v>
      </c>
      <c r="O14" s="100" t="e">
        <f>VLOOKUP($B14,'Rapport écrit 2e cycle'!$A$7:$F$106,6,FALSE)</f>
        <v>#N/A</v>
      </c>
      <c r="P14" s="103"/>
      <c r="Q14" s="56">
        <f>IFERROR((85*$N14/N8+$O14)+IF(P14="",0,1/P14/1000),0)</f>
        <v>0</v>
      </c>
    </row>
    <row r="15" spans="1:17" ht="22.5" customHeight="1" x14ac:dyDescent="0.3">
      <c r="A15" s="51">
        <f t="shared" si="0"/>
        <v>0</v>
      </c>
      <c r="B15" s="52">
        <f>'Rapport écrit 2e cycle'!A13</f>
        <v>0</v>
      </c>
      <c r="C15" s="15" t="e">
        <f>VLOOKUP($B15,'Rapport écrit 2e cycle'!$A$7:$F$106,2,FALSE)</f>
        <v>#N/A</v>
      </c>
      <c r="D15" s="53" t="e">
        <f>VLOOKUP($B15,'Rapport écrit 2e cycle'!$A$7:$F$106,3,FALSE)</f>
        <v>#N/A</v>
      </c>
      <c r="E15" s="54" t="e">
        <f>VLOOKUP($B15,'Rapport écrit 2e cycle'!$A$7:$F$106,4,FALSE)</f>
        <v>#N/A</v>
      </c>
      <c r="F15" s="85"/>
      <c r="G15" s="7"/>
      <c r="H15" s="85"/>
      <c r="I15" s="87">
        <f t="shared" si="1"/>
        <v>0</v>
      </c>
      <c r="J15" s="85"/>
      <c r="K15" s="85"/>
      <c r="L15" s="95"/>
      <c r="M15" s="55">
        <f t="shared" si="2"/>
        <v>0</v>
      </c>
      <c r="N15" s="99">
        <f t="shared" si="3"/>
        <v>0</v>
      </c>
      <c r="O15" s="100" t="e">
        <f>VLOOKUP($B15,'Rapport écrit 2e cycle'!$A$7:$F$106,6,FALSE)</f>
        <v>#N/A</v>
      </c>
      <c r="P15" s="103"/>
      <c r="Q15" s="56">
        <f>IFERROR((85*$N15/N8+$O15)+IF(P15="",0,1/P15/1000),0)</f>
        <v>0</v>
      </c>
    </row>
    <row r="16" spans="1:17" ht="22.5" customHeight="1" x14ac:dyDescent="0.3">
      <c r="A16" s="51">
        <f t="shared" si="0"/>
        <v>0</v>
      </c>
      <c r="B16" s="52">
        <f>'Rapport écrit 2e cycle'!A14</f>
        <v>0</v>
      </c>
      <c r="C16" s="15" t="e">
        <f>VLOOKUP($B16,'Rapport écrit 2e cycle'!$A$7:$F$106,2,FALSE)</f>
        <v>#N/A</v>
      </c>
      <c r="D16" s="53" t="e">
        <f>VLOOKUP($B16,'Rapport écrit 2e cycle'!$A$7:$F$106,3,FALSE)</f>
        <v>#N/A</v>
      </c>
      <c r="E16" s="54" t="e">
        <f>VLOOKUP($B16,'Rapport écrit 2e cycle'!$A$7:$F$106,4,FALSE)</f>
        <v>#N/A</v>
      </c>
      <c r="F16" s="85"/>
      <c r="G16" s="7"/>
      <c r="H16" s="85"/>
      <c r="I16" s="87">
        <f t="shared" si="1"/>
        <v>0</v>
      </c>
      <c r="J16" s="85"/>
      <c r="K16" s="85"/>
      <c r="L16" s="95"/>
      <c r="M16" s="55">
        <f t="shared" si="2"/>
        <v>0</v>
      </c>
      <c r="N16" s="99">
        <f t="shared" si="3"/>
        <v>0</v>
      </c>
      <c r="O16" s="100" t="e">
        <f>VLOOKUP($B16,'Rapport écrit 2e cycle'!$A$7:$F$106,6,FALSE)</f>
        <v>#N/A</v>
      </c>
      <c r="P16" s="103"/>
      <c r="Q16" s="56">
        <f>IFERROR((85*$N16/N8+$O16)+IF(P16="",0,1/P16/1000),0)</f>
        <v>0</v>
      </c>
    </row>
    <row r="17" spans="1:17" ht="22.5" customHeight="1" x14ac:dyDescent="0.3">
      <c r="A17" s="51">
        <f t="shared" si="0"/>
        <v>0</v>
      </c>
      <c r="B17" s="52">
        <f>'Rapport écrit 2e cycle'!A15</f>
        <v>0</v>
      </c>
      <c r="C17" s="15" t="e">
        <f>VLOOKUP($B17,'Rapport écrit 2e cycle'!$A$7:$F$106,2,FALSE)</f>
        <v>#N/A</v>
      </c>
      <c r="D17" s="53" t="e">
        <f>VLOOKUP($B17,'Rapport écrit 2e cycle'!$A$7:$F$106,3,FALSE)</f>
        <v>#N/A</v>
      </c>
      <c r="E17" s="54" t="e">
        <f>VLOOKUP($B17,'Rapport écrit 2e cycle'!$A$7:$F$106,4,FALSE)</f>
        <v>#N/A</v>
      </c>
      <c r="F17" s="85"/>
      <c r="G17" s="7"/>
      <c r="H17" s="85"/>
      <c r="I17" s="87">
        <f t="shared" si="1"/>
        <v>0</v>
      </c>
      <c r="J17" s="85"/>
      <c r="K17" s="85"/>
      <c r="L17" s="95"/>
      <c r="M17" s="55">
        <f t="shared" si="2"/>
        <v>0</v>
      </c>
      <c r="N17" s="99">
        <f t="shared" si="3"/>
        <v>0</v>
      </c>
      <c r="O17" s="100" t="e">
        <f>VLOOKUP($B17,'Rapport écrit 2e cycle'!$A$7:$F$106,6,FALSE)</f>
        <v>#N/A</v>
      </c>
      <c r="P17" s="103"/>
      <c r="Q17" s="56">
        <f>IFERROR((85*$N17/N8+$O17)+IF(P17="",0,1/P17/1000),0)</f>
        <v>0</v>
      </c>
    </row>
    <row r="18" spans="1:17" ht="22.5" customHeight="1" x14ac:dyDescent="0.3">
      <c r="A18" s="51">
        <f t="shared" si="0"/>
        <v>0</v>
      </c>
      <c r="B18" s="52">
        <f>'Rapport écrit 2e cycle'!A16</f>
        <v>0</v>
      </c>
      <c r="C18" s="15" t="e">
        <f>VLOOKUP($B18,'Rapport écrit 2e cycle'!$A$7:$F$106,2,FALSE)</f>
        <v>#N/A</v>
      </c>
      <c r="D18" s="53" t="e">
        <f>VLOOKUP($B18,'Rapport écrit 2e cycle'!$A$7:$F$106,3,FALSE)</f>
        <v>#N/A</v>
      </c>
      <c r="E18" s="54" t="e">
        <f>VLOOKUP($B18,'Rapport écrit 2e cycle'!$A$7:$F$106,4,FALSE)</f>
        <v>#N/A</v>
      </c>
      <c r="F18" s="85"/>
      <c r="G18" s="7"/>
      <c r="H18" s="85"/>
      <c r="I18" s="87">
        <f t="shared" si="1"/>
        <v>0</v>
      </c>
      <c r="J18" s="85"/>
      <c r="K18" s="85"/>
      <c r="L18" s="95"/>
      <c r="M18" s="55">
        <f t="shared" si="2"/>
        <v>0</v>
      </c>
      <c r="N18" s="99">
        <f t="shared" si="3"/>
        <v>0</v>
      </c>
      <c r="O18" s="100" t="e">
        <f>VLOOKUP($B18,'Rapport écrit 2e cycle'!$A$7:$F$106,6,FALSE)</f>
        <v>#N/A</v>
      </c>
      <c r="P18" s="103"/>
      <c r="Q18" s="56">
        <f>IFERROR((85*$N18/N8+$O18)+IF(P18="",0,1/P18/1000),0)</f>
        <v>0</v>
      </c>
    </row>
    <row r="19" spans="1:17" ht="22.5" customHeight="1" x14ac:dyDescent="0.3">
      <c r="A19" s="51">
        <f t="shared" si="0"/>
        <v>0</v>
      </c>
      <c r="B19" s="52">
        <f>'Rapport écrit 2e cycle'!A17</f>
        <v>0</v>
      </c>
      <c r="C19" s="15" t="e">
        <f>VLOOKUP($B19,'Rapport écrit 2e cycle'!$A$7:$F$106,2,FALSE)</f>
        <v>#N/A</v>
      </c>
      <c r="D19" s="53" t="e">
        <f>VLOOKUP($B19,'Rapport écrit 2e cycle'!$A$7:$F$106,3,FALSE)</f>
        <v>#N/A</v>
      </c>
      <c r="E19" s="54" t="e">
        <f>VLOOKUP($B19,'Rapport écrit 2e cycle'!$A$7:$F$106,4,FALSE)</f>
        <v>#N/A</v>
      </c>
      <c r="F19" s="85"/>
      <c r="G19" s="7"/>
      <c r="H19" s="85"/>
      <c r="I19" s="87">
        <f t="shared" si="1"/>
        <v>0</v>
      </c>
      <c r="J19" s="85"/>
      <c r="K19" s="85"/>
      <c r="L19" s="95"/>
      <c r="M19" s="55">
        <f t="shared" si="2"/>
        <v>0</v>
      </c>
      <c r="N19" s="99">
        <f t="shared" si="3"/>
        <v>0</v>
      </c>
      <c r="O19" s="100" t="e">
        <f>VLOOKUP($B19,'Rapport écrit 2e cycle'!$A$7:$F$106,6,FALSE)</f>
        <v>#N/A</v>
      </c>
      <c r="P19" s="103"/>
      <c r="Q19" s="56">
        <f>IFERROR((85*$N19/N8+$O19)+IF(P19="",0,1/P19/1000),0)</f>
        <v>0</v>
      </c>
    </row>
    <row r="20" spans="1:17" ht="22.5" customHeight="1" x14ac:dyDescent="0.3">
      <c r="A20" s="51">
        <f t="shared" si="0"/>
        <v>0</v>
      </c>
      <c r="B20" s="52">
        <f>'Rapport écrit 2e cycle'!A18</f>
        <v>0</v>
      </c>
      <c r="C20" s="15" t="e">
        <f>VLOOKUP($B20,'Rapport écrit 2e cycle'!$A$7:$F$106,2,FALSE)</f>
        <v>#N/A</v>
      </c>
      <c r="D20" s="53" t="e">
        <f>VLOOKUP($B20,'Rapport écrit 2e cycle'!$A$7:$F$106,3,FALSE)</f>
        <v>#N/A</v>
      </c>
      <c r="E20" s="54" t="e">
        <f>VLOOKUP($B20,'Rapport écrit 2e cycle'!$A$7:$F$106,4,FALSE)</f>
        <v>#N/A</v>
      </c>
      <c r="F20" s="85"/>
      <c r="G20" s="7"/>
      <c r="H20" s="85"/>
      <c r="I20" s="87">
        <f t="shared" si="1"/>
        <v>0</v>
      </c>
      <c r="J20" s="85"/>
      <c r="K20" s="85"/>
      <c r="L20" s="95"/>
      <c r="M20" s="55">
        <f t="shared" si="2"/>
        <v>0</v>
      </c>
      <c r="N20" s="99">
        <f t="shared" si="3"/>
        <v>0</v>
      </c>
      <c r="O20" s="100" t="e">
        <f>VLOOKUP($B20,'Rapport écrit 2e cycle'!$A$7:$F$106,6,FALSE)</f>
        <v>#N/A</v>
      </c>
      <c r="P20" s="103"/>
      <c r="Q20" s="56">
        <f>IFERROR((85*$N20/N8+$O20)+IF(P20="",0,1/P20/1000),0)</f>
        <v>0</v>
      </c>
    </row>
    <row r="21" spans="1:17" ht="22.5" customHeight="1" x14ac:dyDescent="0.3">
      <c r="A21" s="51">
        <f t="shared" si="0"/>
        <v>0</v>
      </c>
      <c r="B21" s="52">
        <f>'Rapport écrit 2e cycle'!A19</f>
        <v>0</v>
      </c>
      <c r="C21" s="15" t="e">
        <f>VLOOKUP($B21,'Rapport écrit 2e cycle'!$A$7:$F$106,2,FALSE)</f>
        <v>#N/A</v>
      </c>
      <c r="D21" s="53" t="e">
        <f>VLOOKUP($B21,'Rapport écrit 2e cycle'!$A$7:$F$106,3,FALSE)</f>
        <v>#N/A</v>
      </c>
      <c r="E21" s="54" t="e">
        <f>VLOOKUP($B21,'Rapport écrit 2e cycle'!$A$7:$F$106,4,FALSE)</f>
        <v>#N/A</v>
      </c>
      <c r="F21" s="85"/>
      <c r="G21" s="7"/>
      <c r="H21" s="85"/>
      <c r="I21" s="87">
        <f t="shared" si="1"/>
        <v>0</v>
      </c>
      <c r="J21" s="85"/>
      <c r="K21" s="85"/>
      <c r="L21" s="95"/>
      <c r="M21" s="55">
        <f t="shared" si="2"/>
        <v>0</v>
      </c>
      <c r="N21" s="99">
        <f t="shared" si="3"/>
        <v>0</v>
      </c>
      <c r="O21" s="100" t="e">
        <f>VLOOKUP($B21,'Rapport écrit 2e cycle'!$A$7:$F$106,6,FALSE)</f>
        <v>#N/A</v>
      </c>
      <c r="P21" s="103"/>
      <c r="Q21" s="56">
        <f>IFERROR((85*$N21/N8+$O21)+IF(P21="",0,1/P21/1000),0)</f>
        <v>0</v>
      </c>
    </row>
    <row r="22" spans="1:17" ht="22.5" customHeight="1" x14ac:dyDescent="0.3">
      <c r="A22" s="51">
        <f t="shared" si="0"/>
        <v>0</v>
      </c>
      <c r="B22" s="52">
        <f>'Rapport écrit 2e cycle'!A20</f>
        <v>0</v>
      </c>
      <c r="C22" s="15" t="e">
        <f>VLOOKUP($B22,'Rapport écrit 2e cycle'!$A$7:$F$106,2,FALSE)</f>
        <v>#N/A</v>
      </c>
      <c r="D22" s="53" t="e">
        <f>VLOOKUP($B22,'Rapport écrit 2e cycle'!$A$7:$F$106,3,FALSE)</f>
        <v>#N/A</v>
      </c>
      <c r="E22" s="54" t="e">
        <f>VLOOKUP($B22,'Rapport écrit 2e cycle'!$A$7:$F$106,4,FALSE)</f>
        <v>#N/A</v>
      </c>
      <c r="F22" s="85"/>
      <c r="G22" s="7"/>
      <c r="H22" s="85"/>
      <c r="I22" s="87">
        <f t="shared" si="1"/>
        <v>0</v>
      </c>
      <c r="J22" s="85"/>
      <c r="K22" s="85"/>
      <c r="L22" s="95"/>
      <c r="M22" s="55">
        <f t="shared" si="2"/>
        <v>0</v>
      </c>
      <c r="N22" s="99">
        <f t="shared" si="3"/>
        <v>0</v>
      </c>
      <c r="O22" s="100" t="e">
        <f>VLOOKUP($B22,'Rapport écrit 2e cycle'!$A$7:$F$106,6,FALSE)</f>
        <v>#N/A</v>
      </c>
      <c r="P22" s="103"/>
      <c r="Q22" s="56">
        <f>IFERROR((85*$N22/N8+$O22)+IF(P22="",0,1/P22/1000),0)</f>
        <v>0</v>
      </c>
    </row>
    <row r="23" spans="1:17" ht="22.5" customHeight="1" x14ac:dyDescent="0.3">
      <c r="A23" s="51">
        <f t="shared" si="0"/>
        <v>0</v>
      </c>
      <c r="B23" s="52">
        <f>'Rapport écrit 2e cycle'!A21</f>
        <v>0</v>
      </c>
      <c r="C23" s="15" t="e">
        <f>VLOOKUP($B23,'Rapport écrit 2e cycle'!$A$7:$F$106,2,FALSE)</f>
        <v>#N/A</v>
      </c>
      <c r="D23" s="53" t="e">
        <f>VLOOKUP($B23,'Rapport écrit 2e cycle'!$A$7:$F$106,3,FALSE)</f>
        <v>#N/A</v>
      </c>
      <c r="E23" s="54" t="e">
        <f>VLOOKUP($B23,'Rapport écrit 2e cycle'!$A$7:$F$106,4,FALSE)</f>
        <v>#N/A</v>
      </c>
      <c r="F23" s="85"/>
      <c r="G23" s="7"/>
      <c r="H23" s="85"/>
      <c r="I23" s="87">
        <f t="shared" si="1"/>
        <v>0</v>
      </c>
      <c r="J23" s="85"/>
      <c r="K23" s="85"/>
      <c r="L23" s="95"/>
      <c r="M23" s="55">
        <f t="shared" si="2"/>
        <v>0</v>
      </c>
      <c r="N23" s="99">
        <f t="shared" si="3"/>
        <v>0</v>
      </c>
      <c r="O23" s="100" t="e">
        <f>VLOOKUP($B23,'Rapport écrit 2e cycle'!$A$7:$F$106,6,FALSE)</f>
        <v>#N/A</v>
      </c>
      <c r="P23" s="103"/>
      <c r="Q23" s="56">
        <f>IFERROR((85*$N23/N8+$O23)+IF(P23="",0,1/P23/1000),0)</f>
        <v>0</v>
      </c>
    </row>
    <row r="24" spans="1:17" ht="22.5" customHeight="1" x14ac:dyDescent="0.3">
      <c r="A24" s="51">
        <f t="shared" si="0"/>
        <v>0</v>
      </c>
      <c r="B24" s="52">
        <f>'Rapport écrit 2e cycle'!A22</f>
        <v>0</v>
      </c>
      <c r="C24" s="15" t="e">
        <f>VLOOKUP($B24,'Rapport écrit 2e cycle'!$A$7:$F$106,2,FALSE)</f>
        <v>#N/A</v>
      </c>
      <c r="D24" s="53" t="e">
        <f>VLOOKUP($B24,'Rapport écrit 2e cycle'!$A$7:$F$106,3,FALSE)</f>
        <v>#N/A</v>
      </c>
      <c r="E24" s="54" t="e">
        <f>VLOOKUP($B24,'Rapport écrit 2e cycle'!$A$7:$F$106,4,FALSE)</f>
        <v>#N/A</v>
      </c>
      <c r="F24" s="85"/>
      <c r="G24" s="7"/>
      <c r="H24" s="85"/>
      <c r="I24" s="87">
        <f t="shared" si="1"/>
        <v>0</v>
      </c>
      <c r="J24" s="85"/>
      <c r="K24" s="85"/>
      <c r="L24" s="95"/>
      <c r="M24" s="55">
        <f t="shared" si="2"/>
        <v>0</v>
      </c>
      <c r="N24" s="99">
        <f t="shared" si="3"/>
        <v>0</v>
      </c>
      <c r="O24" s="100" t="e">
        <f>VLOOKUP($B24,'Rapport écrit 2e cycle'!$A$7:$F$106,6,FALSE)</f>
        <v>#N/A</v>
      </c>
      <c r="P24" s="103"/>
      <c r="Q24" s="56">
        <f>IFERROR((85*$N24/N8+$O24)+IF(P24="",0,1/P24/1000),0)</f>
        <v>0</v>
      </c>
    </row>
    <row r="25" spans="1:17" ht="22.5" customHeight="1" x14ac:dyDescent="0.3">
      <c r="A25" s="51">
        <f t="shared" si="0"/>
        <v>0</v>
      </c>
      <c r="B25" s="52">
        <f>'Rapport écrit 2e cycle'!A23</f>
        <v>0</v>
      </c>
      <c r="C25" s="15" t="e">
        <f>VLOOKUP($B25,'Rapport écrit 2e cycle'!$A$7:$F$106,2,FALSE)</f>
        <v>#N/A</v>
      </c>
      <c r="D25" s="53" t="e">
        <f>VLOOKUP($B25,'Rapport écrit 2e cycle'!$A$7:$F$106,3,FALSE)</f>
        <v>#N/A</v>
      </c>
      <c r="E25" s="54" t="e">
        <f>VLOOKUP($B25,'Rapport écrit 2e cycle'!$A$7:$F$106,4,FALSE)</f>
        <v>#N/A</v>
      </c>
      <c r="F25" s="85"/>
      <c r="G25" s="7"/>
      <c r="H25" s="85"/>
      <c r="I25" s="87">
        <f t="shared" si="1"/>
        <v>0</v>
      </c>
      <c r="J25" s="85"/>
      <c r="K25" s="85"/>
      <c r="L25" s="95"/>
      <c r="M25" s="55">
        <f t="shared" si="2"/>
        <v>0</v>
      </c>
      <c r="N25" s="99">
        <f t="shared" si="3"/>
        <v>0</v>
      </c>
      <c r="O25" s="100" t="e">
        <f>VLOOKUP($B25,'Rapport écrit 2e cycle'!$A$7:$F$106,6,FALSE)</f>
        <v>#N/A</v>
      </c>
      <c r="P25" s="103"/>
      <c r="Q25" s="56">
        <f>IFERROR((85*$N25/N8+$O25)+IF(P25="",0,1/P25/1000),0)</f>
        <v>0</v>
      </c>
    </row>
    <row r="26" spans="1:17" ht="22.5" customHeight="1" x14ac:dyDescent="0.3">
      <c r="A26" s="51">
        <f t="shared" si="0"/>
        <v>0</v>
      </c>
      <c r="B26" s="52">
        <f>'Rapport écrit 2e cycle'!A24</f>
        <v>0</v>
      </c>
      <c r="C26" s="15" t="e">
        <f>VLOOKUP($B26,'Rapport écrit 2e cycle'!$A$7:$F$106,2,FALSE)</f>
        <v>#N/A</v>
      </c>
      <c r="D26" s="53" t="e">
        <f>VLOOKUP($B26,'Rapport écrit 2e cycle'!$A$7:$F$106,3,FALSE)</f>
        <v>#N/A</v>
      </c>
      <c r="E26" s="54" t="e">
        <f>VLOOKUP($B26,'Rapport écrit 2e cycle'!$A$7:$F$106,4,FALSE)</f>
        <v>#N/A</v>
      </c>
      <c r="F26" s="85"/>
      <c r="G26" s="7"/>
      <c r="H26" s="85"/>
      <c r="I26" s="87">
        <f t="shared" si="1"/>
        <v>0</v>
      </c>
      <c r="J26" s="85"/>
      <c r="K26" s="85"/>
      <c r="L26" s="95"/>
      <c r="M26" s="55">
        <f t="shared" si="2"/>
        <v>0</v>
      </c>
      <c r="N26" s="99">
        <f t="shared" si="3"/>
        <v>0</v>
      </c>
      <c r="O26" s="100" t="e">
        <f>VLOOKUP($B26,'Rapport écrit 2e cycle'!$A$7:$F$106,6,FALSE)</f>
        <v>#N/A</v>
      </c>
      <c r="P26" s="103"/>
      <c r="Q26" s="56">
        <f>IFERROR((85*$N26/N8+$O26)+IF(P26="",0,1/P26/1000),0)</f>
        <v>0</v>
      </c>
    </row>
    <row r="27" spans="1:17" ht="22.5" customHeight="1" x14ac:dyDescent="0.3">
      <c r="A27" s="51">
        <f t="shared" si="0"/>
        <v>0</v>
      </c>
      <c r="B27" s="52">
        <f>'Rapport écrit 2e cycle'!A25</f>
        <v>0</v>
      </c>
      <c r="C27" s="15" t="e">
        <f>VLOOKUP($B27,'Rapport écrit 2e cycle'!$A$7:$F$106,2,FALSE)</f>
        <v>#N/A</v>
      </c>
      <c r="D27" s="53" t="e">
        <f>VLOOKUP($B27,'Rapport écrit 2e cycle'!$A$7:$F$106,3,FALSE)</f>
        <v>#N/A</v>
      </c>
      <c r="E27" s="54" t="e">
        <f>VLOOKUP($B27,'Rapport écrit 2e cycle'!$A$7:$F$106,4,FALSE)</f>
        <v>#N/A</v>
      </c>
      <c r="F27" s="85"/>
      <c r="G27" s="7"/>
      <c r="H27" s="85"/>
      <c r="I27" s="87">
        <f t="shared" si="1"/>
        <v>0</v>
      </c>
      <c r="J27" s="85"/>
      <c r="K27" s="85"/>
      <c r="L27" s="95"/>
      <c r="M27" s="55">
        <f t="shared" si="2"/>
        <v>0</v>
      </c>
      <c r="N27" s="99">
        <f t="shared" si="3"/>
        <v>0</v>
      </c>
      <c r="O27" s="100" t="e">
        <f>VLOOKUP($B27,'Rapport écrit 2e cycle'!$A$7:$F$106,6,FALSE)</f>
        <v>#N/A</v>
      </c>
      <c r="P27" s="103"/>
      <c r="Q27" s="56">
        <f>IFERROR((85*$N27/N8+$O27)+IF(P27="",0,1/P27/1000),0)</f>
        <v>0</v>
      </c>
    </row>
    <row r="28" spans="1:17" ht="22.5" customHeight="1" x14ac:dyDescent="0.3">
      <c r="A28" s="51">
        <f t="shared" si="0"/>
        <v>0</v>
      </c>
      <c r="B28" s="52">
        <f>'Rapport écrit 2e cycle'!A26</f>
        <v>0</v>
      </c>
      <c r="C28" s="15" t="e">
        <f>VLOOKUP($B28,'Rapport écrit 2e cycle'!$A$7:$F$106,2,FALSE)</f>
        <v>#N/A</v>
      </c>
      <c r="D28" s="53" t="e">
        <f>VLOOKUP($B28,'Rapport écrit 2e cycle'!$A$7:$F$106,3,FALSE)</f>
        <v>#N/A</v>
      </c>
      <c r="E28" s="54" t="e">
        <f>VLOOKUP($B28,'Rapport écrit 2e cycle'!$A$7:$F$106,4,FALSE)</f>
        <v>#N/A</v>
      </c>
      <c r="F28" s="85"/>
      <c r="G28" s="7"/>
      <c r="H28" s="85"/>
      <c r="I28" s="87">
        <f t="shared" si="1"/>
        <v>0</v>
      </c>
      <c r="J28" s="85"/>
      <c r="K28" s="85"/>
      <c r="L28" s="95"/>
      <c r="M28" s="55">
        <f t="shared" si="2"/>
        <v>0</v>
      </c>
      <c r="N28" s="99">
        <f t="shared" si="3"/>
        <v>0</v>
      </c>
      <c r="O28" s="100" t="e">
        <f>VLOOKUP($B28,'Rapport écrit 2e cycle'!$A$7:$F$106,6,FALSE)</f>
        <v>#N/A</v>
      </c>
      <c r="P28" s="103"/>
      <c r="Q28" s="56">
        <f>IFERROR((85*$N28/N8+$O28)+IF(P28="",0,1/P28/1000),0)</f>
        <v>0</v>
      </c>
    </row>
    <row r="29" spans="1:17" ht="22.5" customHeight="1" x14ac:dyDescent="0.3">
      <c r="A29" s="51">
        <f t="shared" si="0"/>
        <v>0</v>
      </c>
      <c r="B29" s="52">
        <f>'Rapport écrit 2e cycle'!A27</f>
        <v>0</v>
      </c>
      <c r="C29" s="15" t="e">
        <f>VLOOKUP($B29,'Rapport écrit 2e cycle'!$A$7:$F$106,2,FALSE)</f>
        <v>#N/A</v>
      </c>
      <c r="D29" s="53" t="e">
        <f>VLOOKUP($B29,'Rapport écrit 2e cycle'!$A$7:$F$106,3,FALSE)</f>
        <v>#N/A</v>
      </c>
      <c r="E29" s="54" t="e">
        <f>VLOOKUP($B29,'Rapport écrit 2e cycle'!$A$7:$F$106,4,FALSE)</f>
        <v>#N/A</v>
      </c>
      <c r="F29" s="85"/>
      <c r="G29" s="7"/>
      <c r="H29" s="85"/>
      <c r="I29" s="87">
        <f t="shared" si="1"/>
        <v>0</v>
      </c>
      <c r="J29" s="85"/>
      <c r="K29" s="85"/>
      <c r="L29" s="95"/>
      <c r="M29" s="55">
        <f t="shared" si="2"/>
        <v>0</v>
      </c>
      <c r="N29" s="99">
        <f t="shared" si="3"/>
        <v>0</v>
      </c>
      <c r="O29" s="100" t="e">
        <f>VLOOKUP($B29,'Rapport écrit 2e cycle'!$A$7:$F$106,6,FALSE)</f>
        <v>#N/A</v>
      </c>
      <c r="P29" s="103"/>
      <c r="Q29" s="56">
        <f>IFERROR((85*$N29/N8+$O29)+IF(P29="",0,1/P29/1000),0)</f>
        <v>0</v>
      </c>
    </row>
    <row r="30" spans="1:17" ht="22.5" customHeight="1" x14ac:dyDescent="0.3">
      <c r="A30" s="51">
        <f t="shared" si="0"/>
        <v>0</v>
      </c>
      <c r="B30" s="52">
        <f>'Rapport écrit 2e cycle'!A28</f>
        <v>0</v>
      </c>
      <c r="C30" s="15" t="e">
        <f>VLOOKUP($B30,'Rapport écrit 2e cycle'!$A$7:$F$106,2,FALSE)</f>
        <v>#N/A</v>
      </c>
      <c r="D30" s="53" t="e">
        <f>VLOOKUP($B30,'Rapport écrit 2e cycle'!$A$7:$F$106,3,FALSE)</f>
        <v>#N/A</v>
      </c>
      <c r="E30" s="54" t="e">
        <f>VLOOKUP($B30,'Rapport écrit 2e cycle'!$A$7:$F$106,4,FALSE)</f>
        <v>#N/A</v>
      </c>
      <c r="F30" s="85"/>
      <c r="G30" s="7"/>
      <c r="H30" s="85"/>
      <c r="I30" s="87">
        <f t="shared" si="1"/>
        <v>0</v>
      </c>
      <c r="J30" s="85"/>
      <c r="K30" s="85"/>
      <c r="L30" s="95"/>
      <c r="M30" s="55">
        <f t="shared" si="2"/>
        <v>0</v>
      </c>
      <c r="N30" s="99">
        <f t="shared" si="3"/>
        <v>0</v>
      </c>
      <c r="O30" s="100" t="e">
        <f>VLOOKUP($B30,'Rapport écrit 2e cycle'!$A$7:$F$106,6,FALSE)</f>
        <v>#N/A</v>
      </c>
      <c r="P30" s="103"/>
      <c r="Q30" s="56">
        <f>IFERROR((85*$N30/N8+$O30)+IF(P30="",0,1/P30/1000),0)</f>
        <v>0</v>
      </c>
    </row>
    <row r="31" spans="1:17" ht="22.5" customHeight="1" x14ac:dyDescent="0.3">
      <c r="A31" s="51">
        <f t="shared" si="0"/>
        <v>0</v>
      </c>
      <c r="B31" s="52">
        <f>'Rapport écrit 2e cycle'!A29</f>
        <v>0</v>
      </c>
      <c r="C31" s="15" t="e">
        <f>VLOOKUP($B31,'Rapport écrit 2e cycle'!$A$7:$F$106,2,FALSE)</f>
        <v>#N/A</v>
      </c>
      <c r="D31" s="53" t="e">
        <f>VLOOKUP($B31,'Rapport écrit 2e cycle'!$A$7:$F$106,3,FALSE)</f>
        <v>#N/A</v>
      </c>
      <c r="E31" s="54" t="e">
        <f>VLOOKUP($B31,'Rapport écrit 2e cycle'!$A$7:$F$106,4,FALSE)</f>
        <v>#N/A</v>
      </c>
      <c r="F31" s="85"/>
      <c r="G31" s="7"/>
      <c r="H31" s="85"/>
      <c r="I31" s="87">
        <f t="shared" si="1"/>
        <v>0</v>
      </c>
      <c r="J31" s="85"/>
      <c r="K31" s="85"/>
      <c r="L31" s="95"/>
      <c r="M31" s="55">
        <f t="shared" si="2"/>
        <v>0</v>
      </c>
      <c r="N31" s="99">
        <f t="shared" si="3"/>
        <v>0</v>
      </c>
      <c r="O31" s="100" t="e">
        <f>VLOOKUP($B31,'Rapport écrit 2e cycle'!$A$7:$F$106,6,FALSE)</f>
        <v>#N/A</v>
      </c>
      <c r="P31" s="103"/>
      <c r="Q31" s="56">
        <f>IFERROR((85*$N31/N8+$O31)+IF(P31="",0,1/P31/1000),0)</f>
        <v>0</v>
      </c>
    </row>
    <row r="32" spans="1:17" ht="22.5" customHeight="1" x14ac:dyDescent="0.3">
      <c r="A32" s="51">
        <f t="shared" si="0"/>
        <v>0</v>
      </c>
      <c r="B32" s="52">
        <f>'Rapport écrit 2e cycle'!A30</f>
        <v>0</v>
      </c>
      <c r="C32" s="15" t="e">
        <f>VLOOKUP($B32,'Rapport écrit 2e cycle'!$A$7:$F$106,2,FALSE)</f>
        <v>#N/A</v>
      </c>
      <c r="D32" s="53" t="e">
        <f>VLOOKUP($B32,'Rapport écrit 2e cycle'!$A$7:$F$106,3,FALSE)</f>
        <v>#N/A</v>
      </c>
      <c r="E32" s="54" t="e">
        <f>VLOOKUP($B32,'Rapport écrit 2e cycle'!$A$7:$F$106,4,FALSE)</f>
        <v>#N/A</v>
      </c>
      <c r="F32" s="85"/>
      <c r="G32" s="7"/>
      <c r="H32" s="85"/>
      <c r="I32" s="87">
        <f t="shared" si="1"/>
        <v>0</v>
      </c>
      <c r="J32" s="85"/>
      <c r="K32" s="85"/>
      <c r="L32" s="95"/>
      <c r="M32" s="55">
        <f t="shared" si="2"/>
        <v>0</v>
      </c>
      <c r="N32" s="99">
        <f t="shared" si="3"/>
        <v>0</v>
      </c>
      <c r="O32" s="100" t="e">
        <f>VLOOKUP($B32,'Rapport écrit 2e cycle'!$A$7:$F$106,6,FALSE)</f>
        <v>#N/A</v>
      </c>
      <c r="P32" s="103"/>
      <c r="Q32" s="56">
        <f>IFERROR((85*$N32/N8+$O32)+IF(P32="",0,1/P32/1000),0)</f>
        <v>0</v>
      </c>
    </row>
    <row r="33" spans="1:17" ht="22.5" customHeight="1" x14ac:dyDescent="0.3">
      <c r="A33" s="51">
        <f t="shared" si="0"/>
        <v>0</v>
      </c>
      <c r="B33" s="52">
        <f>'Rapport écrit 2e cycle'!A31</f>
        <v>0</v>
      </c>
      <c r="C33" s="15" t="e">
        <f>VLOOKUP($B33,'Rapport écrit 2e cycle'!$A$7:$F$106,2,FALSE)</f>
        <v>#N/A</v>
      </c>
      <c r="D33" s="53" t="e">
        <f>VLOOKUP($B33,'Rapport écrit 2e cycle'!$A$7:$F$106,3,FALSE)</f>
        <v>#N/A</v>
      </c>
      <c r="E33" s="54" t="e">
        <f>VLOOKUP($B33,'Rapport écrit 2e cycle'!$A$7:$F$106,4,FALSE)</f>
        <v>#N/A</v>
      </c>
      <c r="F33" s="85"/>
      <c r="G33" s="7"/>
      <c r="H33" s="85"/>
      <c r="I33" s="87">
        <f t="shared" si="1"/>
        <v>0</v>
      </c>
      <c r="J33" s="85"/>
      <c r="K33" s="85"/>
      <c r="L33" s="95"/>
      <c r="M33" s="55">
        <f t="shared" si="2"/>
        <v>0</v>
      </c>
      <c r="N33" s="99">
        <f t="shared" si="3"/>
        <v>0</v>
      </c>
      <c r="O33" s="100" t="e">
        <f>VLOOKUP($B33,'Rapport écrit 2e cycle'!$A$7:$F$106,6,FALSE)</f>
        <v>#N/A</v>
      </c>
      <c r="P33" s="103"/>
      <c r="Q33" s="56">
        <f>IFERROR((85*$N33/N8+$O33)+IF(P33="",0,1/P33/1000),0)</f>
        <v>0</v>
      </c>
    </row>
    <row r="34" spans="1:17" ht="22.5" customHeight="1" x14ac:dyDescent="0.3">
      <c r="A34" s="51">
        <f t="shared" si="0"/>
        <v>0</v>
      </c>
      <c r="B34" s="52">
        <f>'Rapport écrit 2e cycle'!A32</f>
        <v>0</v>
      </c>
      <c r="C34" s="15" t="e">
        <f>VLOOKUP($B34,'Rapport écrit 2e cycle'!$A$7:$F$106,2,FALSE)</f>
        <v>#N/A</v>
      </c>
      <c r="D34" s="53" t="e">
        <f>VLOOKUP($B34,'Rapport écrit 2e cycle'!$A$7:$F$106,3,FALSE)</f>
        <v>#N/A</v>
      </c>
      <c r="E34" s="54" t="e">
        <f>VLOOKUP($B34,'Rapport écrit 2e cycle'!$A$7:$F$106,4,FALSE)</f>
        <v>#N/A</v>
      </c>
      <c r="F34" s="85"/>
      <c r="G34" s="7"/>
      <c r="H34" s="85"/>
      <c r="I34" s="87">
        <f t="shared" si="1"/>
        <v>0</v>
      </c>
      <c r="J34" s="85"/>
      <c r="K34" s="85"/>
      <c r="L34" s="95"/>
      <c r="M34" s="55">
        <f t="shared" si="2"/>
        <v>0</v>
      </c>
      <c r="N34" s="99">
        <f t="shared" si="3"/>
        <v>0</v>
      </c>
      <c r="O34" s="100" t="e">
        <f>VLOOKUP($B34,'Rapport écrit 2e cycle'!$A$7:$F$106,6,FALSE)</f>
        <v>#N/A</v>
      </c>
      <c r="P34" s="103"/>
      <c r="Q34" s="56">
        <f>IFERROR((85*$N34/N8+$O34)+IF(P34="",0,1/P34/1000),0)</f>
        <v>0</v>
      </c>
    </row>
    <row r="35" spans="1:17" ht="22.5" customHeight="1" x14ac:dyDescent="0.3">
      <c r="A35" s="51">
        <f t="shared" si="0"/>
        <v>0</v>
      </c>
      <c r="B35" s="52">
        <f>'Rapport écrit 2e cycle'!A33</f>
        <v>0</v>
      </c>
      <c r="C35" s="15" t="e">
        <f>VLOOKUP($B35,'Rapport écrit 2e cycle'!$A$7:$F$106,2,FALSE)</f>
        <v>#N/A</v>
      </c>
      <c r="D35" s="53" t="e">
        <f>VLOOKUP($B35,'Rapport écrit 2e cycle'!$A$7:$F$106,3,FALSE)</f>
        <v>#N/A</v>
      </c>
      <c r="E35" s="54" t="e">
        <f>VLOOKUP($B35,'Rapport écrit 2e cycle'!$A$7:$F$106,4,FALSE)</f>
        <v>#N/A</v>
      </c>
      <c r="F35" s="85"/>
      <c r="G35" s="7"/>
      <c r="H35" s="85"/>
      <c r="I35" s="87">
        <f t="shared" si="1"/>
        <v>0</v>
      </c>
      <c r="J35" s="85"/>
      <c r="K35" s="85"/>
      <c r="L35" s="95"/>
      <c r="M35" s="55">
        <f t="shared" si="2"/>
        <v>0</v>
      </c>
      <c r="N35" s="99">
        <f t="shared" si="3"/>
        <v>0</v>
      </c>
      <c r="O35" s="100" t="e">
        <f>VLOOKUP($B35,'Rapport écrit 2e cycle'!$A$7:$F$106,6,FALSE)</f>
        <v>#N/A</v>
      </c>
      <c r="P35" s="103"/>
      <c r="Q35" s="56">
        <f>IFERROR((85*$N35/N8+$O35)+IF(P35="",0,1/P35/1000),0)</f>
        <v>0</v>
      </c>
    </row>
    <row r="36" spans="1:17" ht="22.5" customHeight="1" x14ac:dyDescent="0.3">
      <c r="A36" s="51">
        <f t="shared" si="0"/>
        <v>0</v>
      </c>
      <c r="B36" s="52">
        <f>'Rapport écrit 2e cycle'!A34</f>
        <v>0</v>
      </c>
      <c r="C36" s="15" t="e">
        <f>VLOOKUP($B36,'Rapport écrit 2e cycle'!$A$7:$F$106,2,FALSE)</f>
        <v>#N/A</v>
      </c>
      <c r="D36" s="53" t="e">
        <f>VLOOKUP($B36,'Rapport écrit 2e cycle'!$A$7:$F$106,3,FALSE)</f>
        <v>#N/A</v>
      </c>
      <c r="E36" s="54" t="e">
        <f>VLOOKUP($B36,'Rapport écrit 2e cycle'!$A$7:$F$106,4,FALSE)</f>
        <v>#N/A</v>
      </c>
      <c r="F36" s="85"/>
      <c r="G36" s="7"/>
      <c r="H36" s="85"/>
      <c r="I36" s="87">
        <f t="shared" si="1"/>
        <v>0</v>
      </c>
      <c r="J36" s="85"/>
      <c r="K36" s="85"/>
      <c r="L36" s="95"/>
      <c r="M36" s="55">
        <f t="shared" si="2"/>
        <v>0</v>
      </c>
      <c r="N36" s="99">
        <f t="shared" si="3"/>
        <v>0</v>
      </c>
      <c r="O36" s="100" t="e">
        <f>VLOOKUP($B36,'Rapport écrit 2e cycle'!$A$7:$F$106,6,FALSE)</f>
        <v>#N/A</v>
      </c>
      <c r="P36" s="103"/>
      <c r="Q36" s="56">
        <f>IFERROR((85*$N36/N8+$O36)+IF(P36="",0,1/P36/1000),0)</f>
        <v>0</v>
      </c>
    </row>
    <row r="37" spans="1:17" ht="22.5" customHeight="1" x14ac:dyDescent="0.3">
      <c r="A37" s="51">
        <f t="shared" si="0"/>
        <v>0</v>
      </c>
      <c r="B37" s="52">
        <f>'Rapport écrit 2e cycle'!A35</f>
        <v>0</v>
      </c>
      <c r="C37" s="15" t="e">
        <f>VLOOKUP($B37,'Rapport écrit 2e cycle'!$A$7:$F$106,2,FALSE)</f>
        <v>#N/A</v>
      </c>
      <c r="D37" s="53" t="e">
        <f>VLOOKUP($B37,'Rapport écrit 2e cycle'!$A$7:$F$106,3,FALSE)</f>
        <v>#N/A</v>
      </c>
      <c r="E37" s="54" t="e">
        <f>VLOOKUP($B37,'Rapport écrit 2e cycle'!$A$7:$F$106,4,FALSE)</f>
        <v>#N/A</v>
      </c>
      <c r="F37" s="85"/>
      <c r="G37" s="7"/>
      <c r="H37" s="85"/>
      <c r="I37" s="87">
        <f t="shared" si="1"/>
        <v>0</v>
      </c>
      <c r="J37" s="85"/>
      <c r="K37" s="85"/>
      <c r="L37" s="95"/>
      <c r="M37" s="55">
        <f t="shared" si="2"/>
        <v>0</v>
      </c>
      <c r="N37" s="99">
        <f t="shared" si="3"/>
        <v>0</v>
      </c>
      <c r="O37" s="100" t="e">
        <f>VLOOKUP($B37,'Rapport écrit 2e cycle'!$A$7:$F$106,6,FALSE)</f>
        <v>#N/A</v>
      </c>
      <c r="P37" s="103"/>
      <c r="Q37" s="56">
        <f>IFERROR((85*$N37/N8+$O37)+IF(P37="",0,1/P37/1000),0)</f>
        <v>0</v>
      </c>
    </row>
    <row r="38" spans="1:17" ht="22.5" customHeight="1" x14ac:dyDescent="0.3">
      <c r="A38" s="51">
        <f t="shared" si="0"/>
        <v>0</v>
      </c>
      <c r="B38" s="52">
        <f>'Rapport écrit 2e cycle'!A36</f>
        <v>0</v>
      </c>
      <c r="C38" s="15" t="e">
        <f>VLOOKUP($B38,'Rapport écrit 2e cycle'!$A$7:$F$106,2,FALSE)</f>
        <v>#N/A</v>
      </c>
      <c r="D38" s="53" t="e">
        <f>VLOOKUP($B38,'Rapport écrit 2e cycle'!$A$7:$F$106,3,FALSE)</f>
        <v>#N/A</v>
      </c>
      <c r="E38" s="54" t="e">
        <f>VLOOKUP($B38,'Rapport écrit 2e cycle'!$A$7:$F$106,4,FALSE)</f>
        <v>#N/A</v>
      </c>
      <c r="F38" s="85"/>
      <c r="G38" s="7"/>
      <c r="H38" s="85"/>
      <c r="I38" s="87">
        <f t="shared" si="1"/>
        <v>0</v>
      </c>
      <c r="J38" s="85"/>
      <c r="K38" s="85"/>
      <c r="L38" s="95"/>
      <c r="M38" s="55">
        <f t="shared" si="2"/>
        <v>0</v>
      </c>
      <c r="N38" s="99">
        <f t="shared" si="3"/>
        <v>0</v>
      </c>
      <c r="O38" s="100" t="e">
        <f>VLOOKUP($B38,'Rapport écrit 2e cycle'!$A$7:$F$106,6,FALSE)</f>
        <v>#N/A</v>
      </c>
      <c r="P38" s="103"/>
      <c r="Q38" s="56">
        <f>IFERROR((85*$N38/N8+$O38)+IF(P38="",0,1/P38/1000),0)</f>
        <v>0</v>
      </c>
    </row>
    <row r="39" spans="1:17" ht="22.5" customHeight="1" x14ac:dyDescent="0.3">
      <c r="B39" s="52">
        <f>'Rapport écrit 2e cycle'!A37</f>
        <v>0</v>
      </c>
      <c r="C39" s="15" t="e">
        <f>VLOOKUP($B39,'Rapport écrit 2e cycle'!$A$7:$F$106,2,FALSE)</f>
        <v>#N/A</v>
      </c>
      <c r="D39" s="53" t="e">
        <f>VLOOKUP($B39,'Rapport écrit 2e cycle'!$A$7:$F$106,3,FALSE)</f>
        <v>#N/A</v>
      </c>
      <c r="E39" s="54" t="e">
        <f>VLOOKUP($B39,'Rapport écrit 2e cycle'!$A$7:$F$106,4,FALSE)</f>
        <v>#N/A</v>
      </c>
      <c r="F39" s="85"/>
      <c r="G39" s="7"/>
      <c r="H39" s="85"/>
      <c r="I39" s="87">
        <f t="shared" si="1"/>
        <v>0</v>
      </c>
      <c r="J39" s="85"/>
      <c r="K39" s="85"/>
      <c r="L39" s="95"/>
      <c r="M39" s="55">
        <f t="shared" si="2"/>
        <v>0</v>
      </c>
      <c r="N39" s="99">
        <f t="shared" si="3"/>
        <v>0</v>
      </c>
      <c r="O39" s="100" t="e">
        <f>VLOOKUP($B39,'Rapport écrit 2e cycle'!$A$7:$F$106,6,FALSE)</f>
        <v>#N/A</v>
      </c>
      <c r="P39" s="103"/>
      <c r="Q39" s="56">
        <f>IFERROR((85*$N39/N8+$O39)+IF(P39="",0,1/P39/1000),0)</f>
        <v>0</v>
      </c>
    </row>
    <row r="40" spans="1:17" ht="22.5" customHeight="1" x14ac:dyDescent="0.3">
      <c r="B40" s="52">
        <f>'Rapport écrit 2e cycle'!A38</f>
        <v>0</v>
      </c>
      <c r="C40" s="15" t="e">
        <f>VLOOKUP($B40,'Rapport écrit 2e cycle'!$A$7:$F$106,2,FALSE)</f>
        <v>#N/A</v>
      </c>
      <c r="D40" s="53" t="e">
        <f>VLOOKUP($B40,'Rapport écrit 2e cycle'!$A$7:$F$106,3,FALSE)</f>
        <v>#N/A</v>
      </c>
      <c r="E40" s="54" t="e">
        <f>VLOOKUP($B40,'Rapport écrit 2e cycle'!$A$7:$F$106,4,FALSE)</f>
        <v>#N/A</v>
      </c>
      <c r="F40" s="85"/>
      <c r="G40" s="7"/>
      <c r="H40" s="85"/>
      <c r="I40" s="87">
        <f t="shared" si="1"/>
        <v>0</v>
      </c>
      <c r="J40" s="85"/>
      <c r="K40" s="85"/>
      <c r="L40" s="95"/>
      <c r="M40" s="55">
        <f t="shared" si="2"/>
        <v>0</v>
      </c>
      <c r="N40" s="99">
        <f t="shared" si="3"/>
        <v>0</v>
      </c>
      <c r="O40" s="100" t="e">
        <f>VLOOKUP($B40,'Rapport écrit 2e cycle'!$A$7:$F$106,6,FALSE)</f>
        <v>#N/A</v>
      </c>
      <c r="P40" s="103"/>
      <c r="Q40" s="56">
        <f>IFERROR((85*$N40/N8+$O40)+IF(P40="",0,1/P40/1000),0)</f>
        <v>0</v>
      </c>
    </row>
    <row r="41" spans="1:17" ht="22.5" customHeight="1" x14ac:dyDescent="0.3">
      <c r="B41" s="52">
        <f>'Rapport écrit 2e cycle'!A39</f>
        <v>0</v>
      </c>
      <c r="C41" s="15" t="e">
        <f>VLOOKUP($B41,'Rapport écrit 2e cycle'!$A$7:$F$106,2,FALSE)</f>
        <v>#N/A</v>
      </c>
      <c r="D41" s="53" t="e">
        <f>VLOOKUP($B41,'Rapport écrit 2e cycle'!$A$7:$F$106,3,FALSE)</f>
        <v>#N/A</v>
      </c>
      <c r="E41" s="54" t="e">
        <f>VLOOKUP($B41,'Rapport écrit 2e cycle'!$A$7:$F$106,4,FALSE)</f>
        <v>#N/A</v>
      </c>
      <c r="F41" s="85"/>
      <c r="G41" s="7"/>
      <c r="H41" s="85"/>
      <c r="I41" s="87">
        <f t="shared" si="1"/>
        <v>0</v>
      </c>
      <c r="J41" s="85"/>
      <c r="K41" s="85"/>
      <c r="L41" s="95"/>
      <c r="M41" s="55">
        <f t="shared" si="2"/>
        <v>0</v>
      </c>
      <c r="N41" s="99">
        <f t="shared" si="3"/>
        <v>0</v>
      </c>
      <c r="O41" s="100" t="e">
        <f>VLOOKUP($B41,'Rapport écrit 2e cycle'!$A$7:$F$106,6,FALSE)</f>
        <v>#N/A</v>
      </c>
      <c r="P41" s="103"/>
      <c r="Q41" s="56">
        <f>IFERROR((85*$N41/N8+$O41)+IF(P41="",0,1/P41/1000),0)</f>
        <v>0</v>
      </c>
    </row>
    <row r="42" spans="1:17" ht="22.5" customHeight="1" x14ac:dyDescent="0.3">
      <c r="B42" s="52">
        <f>'Rapport écrit 2e cycle'!A40</f>
        <v>0</v>
      </c>
      <c r="C42" s="15" t="e">
        <f>VLOOKUP($B42,'Rapport écrit 2e cycle'!$A$7:$F$106,2,FALSE)</f>
        <v>#N/A</v>
      </c>
      <c r="D42" s="53" t="e">
        <f>VLOOKUP($B42,'Rapport écrit 2e cycle'!$A$7:$F$106,3,FALSE)</f>
        <v>#N/A</v>
      </c>
      <c r="E42" s="54" t="e">
        <f>VLOOKUP($B42,'Rapport écrit 2e cycle'!$A$7:$F$106,4,FALSE)</f>
        <v>#N/A</v>
      </c>
      <c r="F42" s="85"/>
      <c r="G42" s="7"/>
      <c r="H42" s="85"/>
      <c r="I42" s="87">
        <f t="shared" si="1"/>
        <v>0</v>
      </c>
      <c r="J42" s="85"/>
      <c r="K42" s="85"/>
      <c r="L42" s="95"/>
      <c r="M42" s="55">
        <f t="shared" si="2"/>
        <v>0</v>
      </c>
      <c r="N42" s="99">
        <f t="shared" si="3"/>
        <v>0</v>
      </c>
      <c r="O42" s="100" t="e">
        <f>VLOOKUP($B42,'Rapport écrit 2e cycle'!$A$7:$F$106,6,FALSE)</f>
        <v>#N/A</v>
      </c>
      <c r="P42" s="103"/>
      <c r="Q42" s="56">
        <f>IFERROR((85*$N42/N8+$O42)+IF(P42="",0,1/P42/1000),0)</f>
        <v>0</v>
      </c>
    </row>
    <row r="43" spans="1:17" ht="22.5" customHeight="1" x14ac:dyDescent="0.3">
      <c r="B43" s="52">
        <f>'Rapport écrit 2e cycle'!A41</f>
        <v>0</v>
      </c>
      <c r="C43" s="15" t="e">
        <f>VLOOKUP($B43,'Rapport écrit 2e cycle'!$A$7:$F$106,2,FALSE)</f>
        <v>#N/A</v>
      </c>
      <c r="D43" s="53" t="e">
        <f>VLOOKUP($B43,'Rapport écrit 2e cycle'!$A$7:$F$106,3,FALSE)</f>
        <v>#N/A</v>
      </c>
      <c r="E43" s="54" t="e">
        <f>VLOOKUP($B43,'Rapport écrit 2e cycle'!$A$7:$F$106,4,FALSE)</f>
        <v>#N/A</v>
      </c>
      <c r="F43" s="85"/>
      <c r="G43" s="7"/>
      <c r="H43" s="85"/>
      <c r="I43" s="87">
        <f t="shared" si="1"/>
        <v>0</v>
      </c>
      <c r="J43" s="85"/>
      <c r="K43" s="85"/>
      <c r="L43" s="95"/>
      <c r="M43" s="55">
        <f t="shared" si="2"/>
        <v>0</v>
      </c>
      <c r="N43" s="99">
        <f t="shared" si="3"/>
        <v>0</v>
      </c>
      <c r="O43" s="100" t="e">
        <f>VLOOKUP($B43,'Rapport écrit 2e cycle'!$A$7:$F$106,6,FALSE)</f>
        <v>#N/A</v>
      </c>
      <c r="P43" s="103"/>
      <c r="Q43" s="56">
        <f>IFERROR((85*$N43/N8+$O43)+IF(P43="",0,1/P43/1000),0)</f>
        <v>0</v>
      </c>
    </row>
    <row r="44" spans="1:17" ht="22.5" customHeight="1" x14ac:dyDescent="0.3">
      <c r="B44" s="52">
        <f>'Rapport écrit 2e cycle'!A42</f>
        <v>0</v>
      </c>
      <c r="C44" s="15" t="e">
        <f>VLOOKUP($B44,'Rapport écrit 2e cycle'!$A$7:$F$106,2,FALSE)</f>
        <v>#N/A</v>
      </c>
      <c r="D44" s="53" t="e">
        <f>VLOOKUP($B44,'Rapport écrit 2e cycle'!$A$7:$F$106,3,FALSE)</f>
        <v>#N/A</v>
      </c>
      <c r="E44" s="54" t="e">
        <f>VLOOKUP($B44,'Rapport écrit 2e cycle'!$A$7:$F$106,4,FALSE)</f>
        <v>#N/A</v>
      </c>
      <c r="F44" s="85"/>
      <c r="G44" s="7"/>
      <c r="H44" s="85"/>
      <c r="I44" s="87">
        <f t="shared" si="1"/>
        <v>0</v>
      </c>
      <c r="J44" s="85"/>
      <c r="K44" s="85"/>
      <c r="L44" s="95"/>
      <c r="M44" s="55">
        <f t="shared" si="2"/>
        <v>0</v>
      </c>
      <c r="N44" s="99">
        <f t="shared" si="3"/>
        <v>0</v>
      </c>
      <c r="O44" s="100" t="e">
        <f>VLOOKUP($B44,'Rapport écrit 2e cycle'!$A$7:$F$106,6,FALSE)</f>
        <v>#N/A</v>
      </c>
      <c r="P44" s="103"/>
      <c r="Q44" s="56">
        <f>IFERROR((85*$N44/N8+$O44)+IF(P44="",0,1/P44/1000),0)</f>
        <v>0</v>
      </c>
    </row>
    <row r="45" spans="1:17" ht="22.5" customHeight="1" x14ac:dyDescent="0.3">
      <c r="B45" s="52">
        <f>'Rapport écrit 2e cycle'!A43</f>
        <v>0</v>
      </c>
      <c r="C45" s="15" t="e">
        <f>VLOOKUP($B45,'Rapport écrit 2e cycle'!$A$7:$F$106,2,FALSE)</f>
        <v>#N/A</v>
      </c>
      <c r="D45" s="53" t="e">
        <f>VLOOKUP($B45,'Rapport écrit 2e cycle'!$A$7:$F$106,3,FALSE)</f>
        <v>#N/A</v>
      </c>
      <c r="E45" s="54" t="e">
        <f>VLOOKUP($B45,'Rapport écrit 2e cycle'!$A$7:$F$106,4,FALSE)</f>
        <v>#N/A</v>
      </c>
      <c r="F45" s="85"/>
      <c r="G45" s="7"/>
      <c r="H45" s="85"/>
      <c r="I45" s="87">
        <f t="shared" si="1"/>
        <v>0</v>
      </c>
      <c r="J45" s="85"/>
      <c r="K45" s="85"/>
      <c r="L45" s="95"/>
      <c r="M45" s="55">
        <f t="shared" si="2"/>
        <v>0</v>
      </c>
      <c r="N45" s="99">
        <f t="shared" si="3"/>
        <v>0</v>
      </c>
      <c r="O45" s="100" t="e">
        <f>VLOOKUP($B45,'Rapport écrit 2e cycle'!$A$7:$F$106,6,FALSE)</f>
        <v>#N/A</v>
      </c>
      <c r="P45" s="103"/>
      <c r="Q45" s="56">
        <f>IFERROR((85*$N45/N8+$O45)+IF(P45="",0,1/P45/1000),0)</f>
        <v>0</v>
      </c>
    </row>
    <row r="46" spans="1:17" ht="22.5" customHeight="1" x14ac:dyDescent="0.3">
      <c r="B46" s="52">
        <f>'Rapport écrit 2e cycle'!A44</f>
        <v>0</v>
      </c>
      <c r="C46" s="15" t="e">
        <f>VLOOKUP($B46,'Rapport écrit 2e cycle'!$A$7:$F$106,2,FALSE)</f>
        <v>#N/A</v>
      </c>
      <c r="D46" s="53" t="e">
        <f>VLOOKUP($B46,'Rapport écrit 2e cycle'!$A$7:$F$106,3,FALSE)</f>
        <v>#N/A</v>
      </c>
      <c r="E46" s="54" t="e">
        <f>VLOOKUP($B46,'Rapport écrit 2e cycle'!$A$7:$F$106,4,FALSE)</f>
        <v>#N/A</v>
      </c>
      <c r="F46" s="85"/>
      <c r="G46" s="7"/>
      <c r="H46" s="85"/>
      <c r="I46" s="87">
        <f t="shared" si="1"/>
        <v>0</v>
      </c>
      <c r="J46" s="85"/>
      <c r="K46" s="85"/>
      <c r="L46" s="95"/>
      <c r="M46" s="55">
        <f t="shared" si="2"/>
        <v>0</v>
      </c>
      <c r="N46" s="99">
        <f t="shared" si="3"/>
        <v>0</v>
      </c>
      <c r="O46" s="100" t="e">
        <f>VLOOKUP($B46,'Rapport écrit 2e cycle'!$A$7:$F$106,6,FALSE)</f>
        <v>#N/A</v>
      </c>
      <c r="P46" s="103"/>
      <c r="Q46" s="56">
        <f>IFERROR((85*$N46/N8+$O46)+IF(P46="",0,1/P46/1000),0)</f>
        <v>0</v>
      </c>
    </row>
    <row r="47" spans="1:17" ht="22.5" customHeight="1" x14ac:dyDescent="0.3">
      <c r="B47" s="52">
        <f>'Rapport écrit 2e cycle'!A45</f>
        <v>0</v>
      </c>
      <c r="C47" s="15" t="e">
        <f>VLOOKUP($B47,'Rapport écrit 2e cycle'!$A$7:$F$106,2,FALSE)</f>
        <v>#N/A</v>
      </c>
      <c r="D47" s="53" t="e">
        <f>VLOOKUP($B47,'Rapport écrit 2e cycle'!$A$7:$F$106,3,FALSE)</f>
        <v>#N/A</v>
      </c>
      <c r="E47" s="54" t="e">
        <f>VLOOKUP($B47,'Rapport écrit 2e cycle'!$A$7:$F$106,4,FALSE)</f>
        <v>#N/A</v>
      </c>
      <c r="F47" s="85"/>
      <c r="G47" s="7"/>
      <c r="H47" s="85"/>
      <c r="I47" s="87">
        <f t="shared" si="1"/>
        <v>0</v>
      </c>
      <c r="J47" s="85"/>
      <c r="K47" s="85"/>
      <c r="L47" s="95"/>
      <c r="M47" s="55">
        <f t="shared" si="2"/>
        <v>0</v>
      </c>
      <c r="N47" s="99">
        <f t="shared" si="3"/>
        <v>0</v>
      </c>
      <c r="O47" s="100" t="e">
        <f>VLOOKUP($B47,'Rapport écrit 2e cycle'!$A$7:$F$106,6,FALSE)</f>
        <v>#N/A</v>
      </c>
      <c r="P47" s="103"/>
      <c r="Q47" s="56">
        <f>IFERROR((85*$N47/N8+$O47)+IF(P47="",0,1/P47/1000),0)</f>
        <v>0</v>
      </c>
    </row>
    <row r="48" spans="1:17" ht="22.5" customHeight="1" x14ac:dyDescent="0.3">
      <c r="B48" s="52">
        <f>'Rapport écrit 2e cycle'!A46</f>
        <v>0</v>
      </c>
      <c r="C48" s="15" t="e">
        <f>VLOOKUP($B48,'Rapport écrit 2e cycle'!$A$7:$F$106,2,FALSE)</f>
        <v>#N/A</v>
      </c>
      <c r="D48" s="53" t="e">
        <f>VLOOKUP($B48,'Rapport écrit 2e cycle'!$A$7:$F$106,3,FALSE)</f>
        <v>#N/A</v>
      </c>
      <c r="E48" s="54" t="e">
        <f>VLOOKUP($B48,'Rapport écrit 2e cycle'!$A$7:$F$106,4,FALSE)</f>
        <v>#N/A</v>
      </c>
      <c r="F48" s="85"/>
      <c r="G48" s="7"/>
      <c r="H48" s="85"/>
      <c r="I48" s="87">
        <f t="shared" si="1"/>
        <v>0</v>
      </c>
      <c r="J48" s="85"/>
      <c r="K48" s="85"/>
      <c r="L48" s="95"/>
      <c r="M48" s="55">
        <f t="shared" si="2"/>
        <v>0</v>
      </c>
      <c r="N48" s="99">
        <f t="shared" si="3"/>
        <v>0</v>
      </c>
      <c r="O48" s="100" t="e">
        <f>VLOOKUP($B48,'Rapport écrit 2e cycle'!$A$7:$F$106,6,FALSE)</f>
        <v>#N/A</v>
      </c>
      <c r="P48" s="103"/>
      <c r="Q48" s="56">
        <f>IFERROR((85*$N48/N8+$O48)+IF(P48="",0,1/P48/1000),0)</f>
        <v>0</v>
      </c>
    </row>
    <row r="49" spans="2:17" ht="22.5" customHeight="1" x14ac:dyDescent="0.3">
      <c r="B49" s="52">
        <f>'Rapport écrit 2e cycle'!A47</f>
        <v>0</v>
      </c>
      <c r="C49" s="15" t="e">
        <f>VLOOKUP($B49,'Rapport écrit 2e cycle'!$A$7:$F$106,2,FALSE)</f>
        <v>#N/A</v>
      </c>
      <c r="D49" s="53" t="e">
        <f>VLOOKUP($B49,'Rapport écrit 2e cycle'!$A$7:$F$106,3,FALSE)</f>
        <v>#N/A</v>
      </c>
      <c r="E49" s="54" t="e">
        <f>VLOOKUP($B49,'Rapport écrit 2e cycle'!$A$7:$F$106,4,FALSE)</f>
        <v>#N/A</v>
      </c>
      <c r="F49" s="85"/>
      <c r="G49" s="7"/>
      <c r="H49" s="85"/>
      <c r="I49" s="87">
        <f t="shared" si="1"/>
        <v>0</v>
      </c>
      <c r="J49" s="85"/>
      <c r="K49" s="85"/>
      <c r="L49" s="95"/>
      <c r="M49" s="55">
        <f t="shared" si="2"/>
        <v>0</v>
      </c>
      <c r="N49" s="99">
        <f t="shared" si="3"/>
        <v>0</v>
      </c>
      <c r="O49" s="100" t="e">
        <f>VLOOKUP($B49,'Rapport écrit 2e cycle'!$A$7:$F$106,6,FALSE)</f>
        <v>#N/A</v>
      </c>
      <c r="P49" s="103"/>
      <c r="Q49" s="56">
        <f>IFERROR((85*$N49/N8+$O49)+IF(P49="",0,1/P49/1000),0)</f>
        <v>0</v>
      </c>
    </row>
    <row r="50" spans="2:17" ht="22.5" customHeight="1" x14ac:dyDescent="0.3">
      <c r="B50" s="52">
        <f>'Rapport écrit 2e cycle'!A48</f>
        <v>0</v>
      </c>
      <c r="C50" s="15" t="e">
        <f>VLOOKUP($B50,'Rapport écrit 2e cycle'!$A$7:$F$106,2,FALSE)</f>
        <v>#N/A</v>
      </c>
      <c r="D50" s="53" t="e">
        <f>VLOOKUP($B50,'Rapport écrit 2e cycle'!$A$7:$F$106,3,FALSE)</f>
        <v>#N/A</v>
      </c>
      <c r="E50" s="54" t="e">
        <f>VLOOKUP($B50,'Rapport écrit 2e cycle'!$A$7:$F$106,4,FALSE)</f>
        <v>#N/A</v>
      </c>
      <c r="F50" s="85"/>
      <c r="G50" s="7"/>
      <c r="H50" s="85"/>
      <c r="I50" s="87">
        <f t="shared" si="1"/>
        <v>0</v>
      </c>
      <c r="J50" s="85"/>
      <c r="K50" s="85"/>
      <c r="L50" s="95"/>
      <c r="M50" s="55">
        <f t="shared" si="2"/>
        <v>0</v>
      </c>
      <c r="N50" s="99">
        <f t="shared" si="3"/>
        <v>0</v>
      </c>
      <c r="O50" s="100" t="e">
        <f>VLOOKUP($B50,'Rapport écrit 2e cycle'!$A$7:$F$106,6,FALSE)</f>
        <v>#N/A</v>
      </c>
      <c r="P50" s="103"/>
      <c r="Q50" s="56">
        <f>IFERROR((85*$N50/N8+$O50)+IF(P50="",0,1/P50/1000),0)</f>
        <v>0</v>
      </c>
    </row>
    <row r="51" spans="2:17" ht="22.5" customHeight="1" x14ac:dyDescent="0.3">
      <c r="B51" s="52">
        <f>'Rapport écrit 2e cycle'!A49</f>
        <v>0</v>
      </c>
      <c r="C51" s="15" t="e">
        <f>VLOOKUP($B51,'Rapport écrit 2e cycle'!$A$7:$F$106,2,FALSE)</f>
        <v>#N/A</v>
      </c>
      <c r="D51" s="53" t="e">
        <f>VLOOKUP($B51,'Rapport écrit 2e cycle'!$A$7:$F$106,3,FALSE)</f>
        <v>#N/A</v>
      </c>
      <c r="E51" s="54" t="e">
        <f>VLOOKUP($B51,'Rapport écrit 2e cycle'!$A$7:$F$106,4,FALSE)</f>
        <v>#N/A</v>
      </c>
      <c r="F51" s="85"/>
      <c r="G51" s="7"/>
      <c r="H51" s="85"/>
      <c r="I51" s="87">
        <f t="shared" si="1"/>
        <v>0</v>
      </c>
      <c r="J51" s="85"/>
      <c r="K51" s="85"/>
      <c r="L51" s="95"/>
      <c r="M51" s="55">
        <f t="shared" si="2"/>
        <v>0</v>
      </c>
      <c r="N51" s="99">
        <f t="shared" si="3"/>
        <v>0</v>
      </c>
      <c r="O51" s="100" t="e">
        <f>VLOOKUP($B51,'Rapport écrit 2e cycle'!$A$7:$F$106,6,FALSE)</f>
        <v>#N/A</v>
      </c>
      <c r="P51" s="103"/>
      <c r="Q51" s="56">
        <f>IFERROR((85*$N51/N8+$O51)+IF(P51="",0,1/P51/1000),0)</f>
        <v>0</v>
      </c>
    </row>
    <row r="52" spans="2:17" ht="22.5" customHeight="1" x14ac:dyDescent="0.3">
      <c r="B52" s="52">
        <f>'Rapport écrit 2e cycle'!A50</f>
        <v>0</v>
      </c>
      <c r="C52" s="15" t="e">
        <f>VLOOKUP($B52,'Rapport écrit 2e cycle'!$A$7:$F$106,2,FALSE)</f>
        <v>#N/A</v>
      </c>
      <c r="D52" s="53" t="e">
        <f>VLOOKUP($B52,'Rapport écrit 2e cycle'!$A$7:$F$106,3,FALSE)</f>
        <v>#N/A</v>
      </c>
      <c r="E52" s="54" t="e">
        <f>VLOOKUP($B52,'Rapport écrit 2e cycle'!$A$7:$F$106,4,FALSE)</f>
        <v>#N/A</v>
      </c>
      <c r="F52" s="85"/>
      <c r="G52" s="7"/>
      <c r="H52" s="85"/>
      <c r="I52" s="87">
        <f t="shared" si="1"/>
        <v>0</v>
      </c>
      <c r="J52" s="85"/>
      <c r="K52" s="85"/>
      <c r="L52" s="95"/>
      <c r="M52" s="55">
        <f t="shared" si="2"/>
        <v>0</v>
      </c>
      <c r="N52" s="99">
        <f t="shared" si="3"/>
        <v>0</v>
      </c>
      <c r="O52" s="100" t="e">
        <f>VLOOKUP($B52,'Rapport écrit 2e cycle'!$A$7:$F$106,6,FALSE)</f>
        <v>#N/A</v>
      </c>
      <c r="P52" s="103"/>
      <c r="Q52" s="56">
        <f>IFERROR((85*$N52/N8+$O52)+IF(P52="",0,1/P52/1000),0)</f>
        <v>0</v>
      </c>
    </row>
    <row r="53" spans="2:17" ht="22.5" customHeight="1" x14ac:dyDescent="0.3">
      <c r="B53" s="52">
        <f>'Rapport écrit 2e cycle'!A51</f>
        <v>0</v>
      </c>
      <c r="C53" s="15" t="e">
        <f>VLOOKUP($B53,'Rapport écrit 2e cycle'!$A$7:$F$106,2,FALSE)</f>
        <v>#N/A</v>
      </c>
      <c r="D53" s="53" t="e">
        <f>VLOOKUP($B53,'Rapport écrit 2e cycle'!$A$7:$F$106,3,FALSE)</f>
        <v>#N/A</v>
      </c>
      <c r="E53" s="54" t="e">
        <f>VLOOKUP($B53,'Rapport écrit 2e cycle'!$A$7:$F$106,4,FALSE)</f>
        <v>#N/A</v>
      </c>
      <c r="F53" s="85"/>
      <c r="G53" s="7"/>
      <c r="H53" s="85"/>
      <c r="I53" s="87">
        <f t="shared" si="1"/>
        <v>0</v>
      </c>
      <c r="J53" s="85"/>
      <c r="K53" s="85"/>
      <c r="L53" s="95"/>
      <c r="M53" s="55">
        <f t="shared" si="2"/>
        <v>0</v>
      </c>
      <c r="N53" s="99">
        <f t="shared" si="3"/>
        <v>0</v>
      </c>
      <c r="O53" s="100" t="e">
        <f>VLOOKUP($B53,'Rapport écrit 2e cycle'!$A$7:$F$106,6,FALSE)</f>
        <v>#N/A</v>
      </c>
      <c r="P53" s="103"/>
      <c r="Q53" s="56">
        <f>IFERROR((85*$N53/N8+$O53)+IF(P53="",0,1/P53/1000),0)</f>
        <v>0</v>
      </c>
    </row>
    <row r="54" spans="2:17" ht="22.5" customHeight="1" x14ac:dyDescent="0.3">
      <c r="B54" s="52">
        <f>'Rapport écrit 2e cycle'!A52</f>
        <v>0</v>
      </c>
      <c r="C54" s="15" t="e">
        <f>VLOOKUP($B54,'Rapport écrit 2e cycle'!$A$7:$F$106,2,FALSE)</f>
        <v>#N/A</v>
      </c>
      <c r="D54" s="53" t="e">
        <f>VLOOKUP($B54,'Rapport écrit 2e cycle'!$A$7:$F$106,3,FALSE)</f>
        <v>#N/A</v>
      </c>
      <c r="E54" s="54" t="e">
        <f>VLOOKUP($B54,'Rapport écrit 2e cycle'!$A$7:$F$106,4,FALSE)</f>
        <v>#N/A</v>
      </c>
      <c r="F54" s="85"/>
      <c r="G54" s="7"/>
      <c r="H54" s="85"/>
      <c r="I54" s="87">
        <f t="shared" si="1"/>
        <v>0</v>
      </c>
      <c r="J54" s="85"/>
      <c r="K54" s="85"/>
      <c r="L54" s="95"/>
      <c r="M54" s="55">
        <f t="shared" si="2"/>
        <v>0</v>
      </c>
      <c r="N54" s="99">
        <f t="shared" si="3"/>
        <v>0</v>
      </c>
      <c r="O54" s="100" t="e">
        <f>VLOOKUP($B54,'Rapport écrit 2e cycle'!$A$7:$F$106,6,FALSE)</f>
        <v>#N/A</v>
      </c>
      <c r="P54" s="103"/>
      <c r="Q54" s="56">
        <f>IFERROR((85*$N54/N8+$O54)+IF(P54="",0,1/P54/1000),0)</f>
        <v>0</v>
      </c>
    </row>
    <row r="55" spans="2:17" ht="22.5" customHeight="1" x14ac:dyDescent="0.3">
      <c r="B55" s="52">
        <f>'Rapport écrit 2e cycle'!A53</f>
        <v>0</v>
      </c>
      <c r="C55" s="15" t="e">
        <f>VLOOKUP($B55,'Rapport écrit 2e cycle'!$A$7:$F$106,2,FALSE)</f>
        <v>#N/A</v>
      </c>
      <c r="D55" s="53" t="e">
        <f>VLOOKUP($B55,'Rapport écrit 2e cycle'!$A$7:$F$106,3,FALSE)</f>
        <v>#N/A</v>
      </c>
      <c r="E55" s="54" t="e">
        <f>VLOOKUP($B55,'Rapport écrit 2e cycle'!$A$7:$F$106,4,FALSE)</f>
        <v>#N/A</v>
      </c>
      <c r="F55" s="85"/>
      <c r="G55" s="7"/>
      <c r="H55" s="85"/>
      <c r="I55" s="87">
        <f t="shared" si="1"/>
        <v>0</v>
      </c>
      <c r="J55" s="85"/>
      <c r="K55" s="85"/>
      <c r="L55" s="95"/>
      <c r="M55" s="55">
        <f t="shared" si="2"/>
        <v>0</v>
      </c>
      <c r="N55" s="99">
        <f t="shared" si="3"/>
        <v>0</v>
      </c>
      <c r="O55" s="100" t="e">
        <f>VLOOKUP($B55,'Rapport écrit 2e cycle'!$A$7:$F$106,6,FALSE)</f>
        <v>#N/A</v>
      </c>
      <c r="P55" s="103"/>
      <c r="Q55" s="56">
        <f>IFERROR((85*$N55/N8+$O55)+IF(P55="",0,1/P55/1000),0)</f>
        <v>0</v>
      </c>
    </row>
    <row r="56" spans="2:17" ht="22.5" customHeight="1" x14ac:dyDescent="0.3">
      <c r="B56" s="52">
        <f>'Rapport écrit 2e cycle'!A54</f>
        <v>0</v>
      </c>
      <c r="C56" s="15" t="e">
        <f>VLOOKUP($B56,'Rapport écrit 2e cycle'!$A$7:$F$106,2,FALSE)</f>
        <v>#N/A</v>
      </c>
      <c r="D56" s="53" t="e">
        <f>VLOOKUP($B56,'Rapport écrit 2e cycle'!$A$7:$F$106,3,FALSE)</f>
        <v>#N/A</v>
      </c>
      <c r="E56" s="54" t="e">
        <f>VLOOKUP($B56,'Rapport écrit 2e cycle'!$A$7:$F$106,4,FALSE)</f>
        <v>#N/A</v>
      </c>
      <c r="F56" s="85"/>
      <c r="G56" s="7"/>
      <c r="H56" s="85"/>
      <c r="I56" s="87">
        <f t="shared" si="1"/>
        <v>0</v>
      </c>
      <c r="J56" s="85"/>
      <c r="K56" s="85"/>
      <c r="L56" s="95"/>
      <c r="M56" s="55">
        <f t="shared" si="2"/>
        <v>0</v>
      </c>
      <c r="N56" s="99">
        <f t="shared" si="3"/>
        <v>0</v>
      </c>
      <c r="O56" s="100" t="e">
        <f>VLOOKUP($B56,'Rapport écrit 2e cycle'!$A$7:$F$106,6,FALSE)</f>
        <v>#N/A</v>
      </c>
      <c r="P56" s="103"/>
      <c r="Q56" s="56">
        <f>IFERROR((85*$N56/N8+$O56)+IF(P56="",0,1/P56/1000),0)</f>
        <v>0</v>
      </c>
    </row>
    <row r="57" spans="2:17" ht="22.5" customHeight="1" x14ac:dyDescent="0.3">
      <c r="B57" s="52">
        <f>'Rapport écrit 2e cycle'!A55</f>
        <v>0</v>
      </c>
      <c r="C57" s="15" t="e">
        <f>VLOOKUP($B57,'Rapport écrit 2e cycle'!$A$7:$F$106,2,FALSE)</f>
        <v>#N/A</v>
      </c>
      <c r="D57" s="53" t="e">
        <f>VLOOKUP($B57,'Rapport écrit 2e cycle'!$A$7:$F$106,3,FALSE)</f>
        <v>#N/A</v>
      </c>
      <c r="E57" s="54" t="e">
        <f>VLOOKUP($B57,'Rapport écrit 2e cycle'!$A$7:$F$106,4,FALSE)</f>
        <v>#N/A</v>
      </c>
      <c r="F57" s="85"/>
      <c r="G57" s="7"/>
      <c r="H57" s="85"/>
      <c r="I57" s="87">
        <f t="shared" si="1"/>
        <v>0</v>
      </c>
      <c r="J57" s="85"/>
      <c r="K57" s="85"/>
      <c r="L57" s="95"/>
      <c r="M57" s="55">
        <f t="shared" si="2"/>
        <v>0</v>
      </c>
      <c r="N57" s="99">
        <f t="shared" si="3"/>
        <v>0</v>
      </c>
      <c r="O57" s="100" t="e">
        <f>VLOOKUP($B57,'Rapport écrit 2e cycle'!$A$7:$F$106,6,FALSE)</f>
        <v>#N/A</v>
      </c>
      <c r="P57" s="103"/>
      <c r="Q57" s="56">
        <f>IFERROR((85*$N57/N8+$O57)+IF(P57="",0,1/P57/1000),0)</f>
        <v>0</v>
      </c>
    </row>
    <row r="58" spans="2:17" ht="22.5" customHeight="1" x14ac:dyDescent="0.3">
      <c r="B58" s="52">
        <f>'Rapport écrit 2e cycle'!A56</f>
        <v>0</v>
      </c>
      <c r="C58" s="15" t="e">
        <f>VLOOKUP($B58,'Rapport écrit 2e cycle'!$A$7:$F$106,2,FALSE)</f>
        <v>#N/A</v>
      </c>
      <c r="D58" s="53" t="e">
        <f>VLOOKUP($B58,'Rapport écrit 2e cycle'!$A$7:$F$106,3,FALSE)</f>
        <v>#N/A</v>
      </c>
      <c r="E58" s="54" t="e">
        <f>VLOOKUP($B58,'Rapport écrit 2e cycle'!$A$7:$F$106,4,FALSE)</f>
        <v>#N/A</v>
      </c>
      <c r="F58" s="85"/>
      <c r="G58" s="7"/>
      <c r="H58" s="85"/>
      <c r="I58" s="87">
        <f t="shared" si="1"/>
        <v>0</v>
      </c>
      <c r="J58" s="85"/>
      <c r="K58" s="85"/>
      <c r="L58" s="95"/>
      <c r="M58" s="55">
        <f t="shared" si="2"/>
        <v>0</v>
      </c>
      <c r="N58" s="99">
        <f t="shared" si="3"/>
        <v>0</v>
      </c>
      <c r="O58" s="100" t="e">
        <f>VLOOKUP($B58,'Rapport écrit 2e cycle'!$A$7:$F$106,6,FALSE)</f>
        <v>#N/A</v>
      </c>
      <c r="P58" s="103"/>
      <c r="Q58" s="56">
        <f>IFERROR((85*$N58/N8+$O58)+IF(P58="",0,1/P58/1000),0)</f>
        <v>0</v>
      </c>
    </row>
    <row r="59" spans="2:17" ht="22.5" customHeight="1" x14ac:dyDescent="0.3">
      <c r="B59" s="52">
        <f>'Rapport écrit 2e cycle'!A57</f>
        <v>0</v>
      </c>
      <c r="C59" s="15" t="e">
        <f>VLOOKUP($B59,'Rapport écrit 2e cycle'!$A$7:$F$106,2,FALSE)</f>
        <v>#N/A</v>
      </c>
      <c r="D59" s="53" t="e">
        <f>VLOOKUP($B59,'Rapport écrit 2e cycle'!$A$7:$F$106,3,FALSE)</f>
        <v>#N/A</v>
      </c>
      <c r="E59" s="54" t="e">
        <f>VLOOKUP($B59,'Rapport écrit 2e cycle'!$A$7:$F$106,4,FALSE)</f>
        <v>#N/A</v>
      </c>
      <c r="F59" s="85"/>
      <c r="G59" s="7"/>
      <c r="H59" s="85"/>
      <c r="I59" s="87">
        <f t="shared" si="1"/>
        <v>0</v>
      </c>
      <c r="J59" s="85"/>
      <c r="K59" s="85"/>
      <c r="L59" s="95"/>
      <c r="M59" s="55">
        <f t="shared" si="2"/>
        <v>0</v>
      </c>
      <c r="N59" s="99">
        <f t="shared" si="3"/>
        <v>0</v>
      </c>
      <c r="O59" s="100" t="e">
        <f>VLOOKUP($B59,'Rapport écrit 2e cycle'!$A$7:$F$106,6,FALSE)</f>
        <v>#N/A</v>
      </c>
      <c r="P59" s="104"/>
      <c r="Q59" s="56">
        <f>IFERROR((85*$N59/N8+$O59)+IF(P59="",0,1/P59/1000),0)</f>
        <v>0</v>
      </c>
    </row>
    <row r="60" spans="2:17" ht="22.5" customHeight="1" x14ac:dyDescent="0.3">
      <c r="B60" s="52">
        <f>'Rapport écrit 2e cycle'!A58</f>
        <v>0</v>
      </c>
      <c r="C60" s="15" t="e">
        <f>VLOOKUP($B60,'Rapport écrit 2e cycle'!$A$7:$F$106,2,FALSE)</f>
        <v>#N/A</v>
      </c>
      <c r="D60" s="53" t="e">
        <f>VLOOKUP($B60,'Rapport écrit 2e cycle'!$A$7:$F$106,3,FALSE)</f>
        <v>#N/A</v>
      </c>
      <c r="E60" s="54" t="e">
        <f>VLOOKUP($B60,'Rapport écrit 2e cycle'!$A$7:$F$106,4,FALSE)</f>
        <v>#N/A</v>
      </c>
      <c r="F60" s="85"/>
      <c r="G60" s="7"/>
      <c r="H60" s="85"/>
      <c r="I60" s="87">
        <f t="shared" si="1"/>
        <v>0</v>
      </c>
      <c r="J60" s="85"/>
      <c r="K60" s="85"/>
      <c r="L60" s="95"/>
      <c r="M60" s="55">
        <f t="shared" si="2"/>
        <v>0</v>
      </c>
      <c r="N60" s="99">
        <f t="shared" si="3"/>
        <v>0</v>
      </c>
      <c r="O60" s="100" t="e">
        <f>VLOOKUP($B60,'Rapport écrit 2e cycle'!$A$7:$F$106,6,FALSE)</f>
        <v>#N/A</v>
      </c>
      <c r="P60" s="104"/>
      <c r="Q60" s="56">
        <f>IFERROR((85*$N60/N8+$O60)+IF(P60="",0,1/P60/1000),0)</f>
        <v>0</v>
      </c>
    </row>
    <row r="61" spans="2:17" ht="22.5" customHeight="1" x14ac:dyDescent="0.3">
      <c r="B61" s="52">
        <f>'Rapport écrit 2e cycle'!A59</f>
        <v>0</v>
      </c>
      <c r="C61" s="15" t="e">
        <f>VLOOKUP($B61,'Rapport écrit 2e cycle'!$A$7:$F$106,2,FALSE)</f>
        <v>#N/A</v>
      </c>
      <c r="D61" s="53" t="e">
        <f>VLOOKUP($B61,'Rapport écrit 2e cycle'!$A$7:$F$106,3,FALSE)</f>
        <v>#N/A</v>
      </c>
      <c r="E61" s="54" t="e">
        <f>VLOOKUP($B61,'Rapport écrit 2e cycle'!$A$7:$F$106,4,FALSE)</f>
        <v>#N/A</v>
      </c>
      <c r="F61" s="85"/>
      <c r="G61" s="7"/>
      <c r="H61" s="85"/>
      <c r="I61" s="87">
        <f t="shared" si="1"/>
        <v>0</v>
      </c>
      <c r="J61" s="85"/>
      <c r="K61" s="85"/>
      <c r="L61" s="95"/>
      <c r="M61" s="55">
        <f t="shared" si="2"/>
        <v>0</v>
      </c>
      <c r="N61" s="99">
        <f t="shared" si="3"/>
        <v>0</v>
      </c>
      <c r="O61" s="100" t="e">
        <f>VLOOKUP($B61,'Rapport écrit 2e cycle'!$A$7:$F$106,6,FALSE)</f>
        <v>#N/A</v>
      </c>
      <c r="P61" s="104"/>
      <c r="Q61" s="56">
        <f>IFERROR((85*$N61/N8+$O61)+IF(P61="",0,1/P61/1000),0)</f>
        <v>0</v>
      </c>
    </row>
    <row r="62" spans="2:17" ht="22.5" customHeight="1" x14ac:dyDescent="0.3">
      <c r="B62" s="52">
        <f>'Rapport écrit 2e cycle'!A60</f>
        <v>0</v>
      </c>
      <c r="C62" s="15" t="e">
        <f>VLOOKUP($B62,'Rapport écrit 2e cycle'!$A$7:$F$106,2,FALSE)</f>
        <v>#N/A</v>
      </c>
      <c r="D62" s="53" t="e">
        <f>VLOOKUP($B62,'Rapport écrit 2e cycle'!$A$7:$F$106,3,FALSE)</f>
        <v>#N/A</v>
      </c>
      <c r="E62" s="54" t="e">
        <f>VLOOKUP($B62,'Rapport écrit 2e cycle'!$A$7:$F$106,4,FALSE)</f>
        <v>#N/A</v>
      </c>
      <c r="F62" s="85"/>
      <c r="G62" s="7"/>
      <c r="H62" s="85"/>
      <c r="I62" s="87">
        <f t="shared" si="1"/>
        <v>0</v>
      </c>
      <c r="J62" s="85"/>
      <c r="K62" s="85"/>
      <c r="L62" s="95"/>
      <c r="M62" s="55">
        <f t="shared" si="2"/>
        <v>0</v>
      </c>
      <c r="N62" s="99">
        <f t="shared" si="3"/>
        <v>0</v>
      </c>
      <c r="O62" s="100" t="e">
        <f>VLOOKUP($B62,'Rapport écrit 2e cycle'!$A$7:$F$106,6,FALSE)</f>
        <v>#N/A</v>
      </c>
      <c r="P62" s="104"/>
      <c r="Q62" s="56">
        <f>IFERROR((85*$N62/N8+$O62)+IF(P62="",0,1/P62/1000),0)</f>
        <v>0</v>
      </c>
    </row>
    <row r="63" spans="2:17" ht="22.5" customHeight="1" x14ac:dyDescent="0.3">
      <c r="B63" s="52">
        <f>'Rapport écrit 2e cycle'!A61</f>
        <v>0</v>
      </c>
      <c r="C63" s="15" t="e">
        <f>VLOOKUP($B63,'Rapport écrit 2e cycle'!$A$7:$F$106,2,FALSE)</f>
        <v>#N/A</v>
      </c>
      <c r="D63" s="53" t="e">
        <f>VLOOKUP($B63,'Rapport écrit 2e cycle'!$A$7:$F$106,3,FALSE)</f>
        <v>#N/A</v>
      </c>
      <c r="E63" s="54" t="e">
        <f>VLOOKUP($B63,'Rapport écrit 2e cycle'!$A$7:$F$106,4,FALSE)</f>
        <v>#N/A</v>
      </c>
      <c r="F63" s="85"/>
      <c r="G63" s="7"/>
      <c r="H63" s="85"/>
      <c r="I63" s="87">
        <f t="shared" si="1"/>
        <v>0</v>
      </c>
      <c r="J63" s="85"/>
      <c r="K63" s="85"/>
      <c r="L63" s="95"/>
      <c r="M63" s="55">
        <f t="shared" si="2"/>
        <v>0</v>
      </c>
      <c r="N63" s="99">
        <f t="shared" si="3"/>
        <v>0</v>
      </c>
      <c r="O63" s="100" t="e">
        <f>VLOOKUP($B63,'Rapport écrit 2e cycle'!$A$7:$F$106,6,FALSE)</f>
        <v>#N/A</v>
      </c>
      <c r="P63" s="104"/>
      <c r="Q63" s="56">
        <f>IFERROR((85*$N63/N8+$O63)+IF(P63="",0,1/P63/1000),0)</f>
        <v>0</v>
      </c>
    </row>
    <row r="64" spans="2:17" ht="22.5" customHeight="1" x14ac:dyDescent="0.3">
      <c r="B64" s="52">
        <f>'Rapport écrit 2e cycle'!A62</f>
        <v>0</v>
      </c>
      <c r="C64" s="15" t="e">
        <f>VLOOKUP($B64,'Rapport écrit 2e cycle'!$A$7:$F$106,2,FALSE)</f>
        <v>#N/A</v>
      </c>
      <c r="D64" s="53" t="e">
        <f>VLOOKUP($B64,'Rapport écrit 2e cycle'!$A$7:$F$106,3,FALSE)</f>
        <v>#N/A</v>
      </c>
      <c r="E64" s="54" t="e">
        <f>VLOOKUP($B64,'Rapport écrit 2e cycle'!$A$7:$F$106,4,FALSE)</f>
        <v>#N/A</v>
      </c>
      <c r="F64" s="85"/>
      <c r="G64" s="7"/>
      <c r="H64" s="85"/>
      <c r="I64" s="87">
        <f t="shared" si="1"/>
        <v>0</v>
      </c>
      <c r="J64" s="85"/>
      <c r="K64" s="85"/>
      <c r="L64" s="95"/>
      <c r="M64" s="55">
        <f t="shared" si="2"/>
        <v>0</v>
      </c>
      <c r="N64" s="99">
        <f t="shared" si="3"/>
        <v>0</v>
      </c>
      <c r="O64" s="100" t="e">
        <f>VLOOKUP($B64,'Rapport écrit 2e cycle'!$A$7:$F$106,6,FALSE)</f>
        <v>#N/A</v>
      </c>
      <c r="P64" s="104"/>
      <c r="Q64" s="56">
        <f>IFERROR((85*$N64/N8+$O64)+IF(P64="",0,1/P64/1000),0)</f>
        <v>0</v>
      </c>
    </row>
    <row r="65" spans="2:17" ht="22.5" customHeight="1" x14ac:dyDescent="0.3">
      <c r="B65" s="52">
        <f>'Rapport écrit 2e cycle'!A63</f>
        <v>0</v>
      </c>
      <c r="C65" s="15" t="e">
        <f>VLOOKUP($B65,'Rapport écrit 2e cycle'!$A$7:$F$106,2,FALSE)</f>
        <v>#N/A</v>
      </c>
      <c r="D65" s="53" t="e">
        <f>VLOOKUP($B65,'Rapport écrit 2e cycle'!$A$7:$F$106,3,FALSE)</f>
        <v>#N/A</v>
      </c>
      <c r="E65" s="54" t="e">
        <f>VLOOKUP($B65,'Rapport écrit 2e cycle'!$A$7:$F$106,4,FALSE)</f>
        <v>#N/A</v>
      </c>
      <c r="F65" s="85"/>
      <c r="G65" s="7"/>
      <c r="H65" s="85"/>
      <c r="I65" s="87">
        <f t="shared" si="1"/>
        <v>0</v>
      </c>
      <c r="J65" s="85"/>
      <c r="K65" s="85"/>
      <c r="L65" s="95"/>
      <c r="M65" s="55">
        <f t="shared" si="2"/>
        <v>0</v>
      </c>
      <c r="N65" s="99">
        <f t="shared" si="3"/>
        <v>0</v>
      </c>
      <c r="O65" s="100" t="e">
        <f>VLOOKUP($B65,'Rapport écrit 2e cycle'!$A$7:$F$106,6,FALSE)</f>
        <v>#N/A</v>
      </c>
      <c r="P65" s="104"/>
      <c r="Q65" s="56">
        <f>IFERROR((85*$N65/N8+$O65)+IF(P65="",0,1/P65/1000),0)</f>
        <v>0</v>
      </c>
    </row>
    <row r="66" spans="2:17" ht="22.5" customHeight="1" x14ac:dyDescent="0.3">
      <c r="B66" s="52">
        <f>'Rapport écrit 2e cycle'!A64</f>
        <v>0</v>
      </c>
      <c r="C66" s="15" t="e">
        <f>VLOOKUP($B66,'Rapport écrit 2e cycle'!$A$7:$F$106,2,FALSE)</f>
        <v>#N/A</v>
      </c>
      <c r="D66" s="53" t="e">
        <f>VLOOKUP($B66,'Rapport écrit 2e cycle'!$A$7:$F$106,3,FALSE)</f>
        <v>#N/A</v>
      </c>
      <c r="E66" s="54" t="e">
        <f>VLOOKUP($B66,'Rapport écrit 2e cycle'!$A$7:$F$106,4,FALSE)</f>
        <v>#N/A</v>
      </c>
      <c r="F66" s="85"/>
      <c r="G66" s="7"/>
      <c r="H66" s="85"/>
      <c r="I66" s="87">
        <f t="shared" si="1"/>
        <v>0</v>
      </c>
      <c r="J66" s="85"/>
      <c r="K66" s="85"/>
      <c r="L66" s="95"/>
      <c r="M66" s="55">
        <f t="shared" si="2"/>
        <v>0</v>
      </c>
      <c r="N66" s="99">
        <f t="shared" si="3"/>
        <v>0</v>
      </c>
      <c r="O66" s="100" t="e">
        <f>VLOOKUP($B66,'Rapport écrit 2e cycle'!$A$7:$F$106,6,FALSE)</f>
        <v>#N/A</v>
      </c>
      <c r="P66" s="104"/>
      <c r="Q66" s="56">
        <f>IFERROR((85*$N66/N8+$O66)+IF(P66="",0,1/P66/1000),0)</f>
        <v>0</v>
      </c>
    </row>
    <row r="67" spans="2:17" ht="22.5" customHeight="1" x14ac:dyDescent="0.3">
      <c r="B67" s="52">
        <f>'Rapport écrit 2e cycle'!A65</f>
        <v>0</v>
      </c>
      <c r="C67" s="15" t="e">
        <f>VLOOKUP($B67,'Rapport écrit 2e cycle'!$A$7:$F$106,2,FALSE)</f>
        <v>#N/A</v>
      </c>
      <c r="D67" s="53" t="e">
        <f>VLOOKUP($B67,'Rapport écrit 2e cycle'!$A$7:$F$106,3,FALSE)</f>
        <v>#N/A</v>
      </c>
      <c r="E67" s="54" t="e">
        <f>VLOOKUP($B67,'Rapport écrit 2e cycle'!$A$7:$F$106,4,FALSE)</f>
        <v>#N/A</v>
      </c>
      <c r="F67" s="85"/>
      <c r="G67" s="7"/>
      <c r="H67" s="85"/>
      <c r="I67" s="87">
        <f t="shared" si="1"/>
        <v>0</v>
      </c>
      <c r="J67" s="85"/>
      <c r="K67" s="85"/>
      <c r="L67" s="95"/>
      <c r="M67" s="55">
        <f t="shared" si="2"/>
        <v>0</v>
      </c>
      <c r="N67" s="99">
        <f t="shared" si="3"/>
        <v>0</v>
      </c>
      <c r="O67" s="100" t="e">
        <f>VLOOKUP($B67,'Rapport écrit 2e cycle'!$A$7:$F$106,6,FALSE)</f>
        <v>#N/A</v>
      </c>
      <c r="P67" s="104"/>
      <c r="Q67" s="56">
        <f>IFERROR((85*$N67/N8+$O67)+IF(P67="",0,1/P67/1000),0)</f>
        <v>0</v>
      </c>
    </row>
    <row r="68" spans="2:17" ht="22.5" customHeight="1" x14ac:dyDescent="0.3">
      <c r="B68" s="52">
        <f>'Rapport écrit 2e cycle'!A66</f>
        <v>0</v>
      </c>
      <c r="C68" s="15" t="e">
        <f>VLOOKUP($B68,'Rapport écrit 2e cycle'!$A$7:$F$106,2,FALSE)</f>
        <v>#N/A</v>
      </c>
      <c r="D68" s="53" t="e">
        <f>VLOOKUP($B68,'Rapport écrit 2e cycle'!$A$7:$F$106,3,FALSE)</f>
        <v>#N/A</v>
      </c>
      <c r="E68" s="54" t="e">
        <f>VLOOKUP($B68,'Rapport écrit 2e cycle'!$A$7:$F$106,4,FALSE)</f>
        <v>#N/A</v>
      </c>
      <c r="F68" s="85"/>
      <c r="G68" s="7"/>
      <c r="H68" s="85"/>
      <c r="I68" s="87">
        <f t="shared" si="1"/>
        <v>0</v>
      </c>
      <c r="J68" s="85"/>
      <c r="K68" s="85"/>
      <c r="L68" s="95"/>
      <c r="M68" s="55">
        <f t="shared" si="2"/>
        <v>0</v>
      </c>
      <c r="N68" s="99">
        <f t="shared" si="3"/>
        <v>0</v>
      </c>
      <c r="O68" s="100" t="e">
        <f>VLOOKUP($B68,'Rapport écrit 2e cycle'!$A$7:$F$106,6,FALSE)</f>
        <v>#N/A</v>
      </c>
      <c r="P68" s="104"/>
      <c r="Q68" s="56">
        <f>IFERROR((85*$N68/N8+$O68)+IF(P68="",0,1/P68/1000),0)</f>
        <v>0</v>
      </c>
    </row>
    <row r="69" spans="2:17" ht="22.5" customHeight="1" x14ac:dyDescent="0.3">
      <c r="B69" s="52">
        <f>'Rapport écrit 2e cycle'!A67</f>
        <v>0</v>
      </c>
      <c r="C69" s="15" t="e">
        <f>VLOOKUP($B69,'Rapport écrit 2e cycle'!$A$7:$F$106,2,FALSE)</f>
        <v>#N/A</v>
      </c>
      <c r="D69" s="53" t="e">
        <f>VLOOKUP($B69,'Rapport écrit 2e cycle'!$A$7:$F$106,3,FALSE)</f>
        <v>#N/A</v>
      </c>
      <c r="E69" s="54" t="e">
        <f>VLOOKUP($B69,'Rapport écrit 2e cycle'!$A$7:$F$106,4,FALSE)</f>
        <v>#N/A</v>
      </c>
      <c r="F69" s="85"/>
      <c r="G69" s="7"/>
      <c r="H69" s="85"/>
      <c r="I69" s="87">
        <f t="shared" si="1"/>
        <v>0</v>
      </c>
      <c r="J69" s="85"/>
      <c r="K69" s="85"/>
      <c r="L69" s="95"/>
      <c r="M69" s="55">
        <f t="shared" si="2"/>
        <v>0</v>
      </c>
      <c r="N69" s="99">
        <f t="shared" si="3"/>
        <v>0</v>
      </c>
      <c r="O69" s="100" t="e">
        <f>VLOOKUP($B69,'Rapport écrit 2e cycle'!$A$7:$F$106,6,FALSE)</f>
        <v>#N/A</v>
      </c>
      <c r="P69" s="104"/>
      <c r="Q69" s="56">
        <f>IFERROR((85*$N69/N8+$O69)+IF(P69="",0,1/P69/1000),0)</f>
        <v>0</v>
      </c>
    </row>
    <row r="70" spans="2:17" ht="22.5" customHeight="1" x14ac:dyDescent="0.3">
      <c r="B70" s="52">
        <f>'Rapport écrit 2e cycle'!A68</f>
        <v>0</v>
      </c>
      <c r="C70" s="15" t="e">
        <f>VLOOKUP($B70,'Rapport écrit 2e cycle'!$A$7:$F$106,2,FALSE)</f>
        <v>#N/A</v>
      </c>
      <c r="D70" s="53" t="e">
        <f>VLOOKUP($B70,'Rapport écrit 2e cycle'!$A$7:$F$106,3,FALSE)</f>
        <v>#N/A</v>
      </c>
      <c r="E70" s="54" t="e">
        <f>VLOOKUP($B70,'Rapport écrit 2e cycle'!$A$7:$F$106,4,FALSE)</f>
        <v>#N/A</v>
      </c>
      <c r="F70" s="85"/>
      <c r="G70" s="7"/>
      <c r="H70" s="85"/>
      <c r="I70" s="87">
        <f t="shared" si="1"/>
        <v>0</v>
      </c>
      <c r="J70" s="85"/>
      <c r="K70" s="85"/>
      <c r="L70" s="95"/>
      <c r="M70" s="55">
        <f t="shared" si="2"/>
        <v>0</v>
      </c>
      <c r="N70" s="99">
        <f t="shared" si="3"/>
        <v>0</v>
      </c>
      <c r="O70" s="100" t="e">
        <f>VLOOKUP($B70,'Rapport écrit 2e cycle'!$A$7:$F$106,6,FALSE)</f>
        <v>#N/A</v>
      </c>
      <c r="P70" s="104"/>
      <c r="Q70" s="56">
        <f>IFERROR((85*$N70/N8+$O70)+IF(P70="",0,1/P70/1000),0)</f>
        <v>0</v>
      </c>
    </row>
    <row r="71" spans="2:17" ht="22.5" customHeight="1" x14ac:dyDescent="0.3">
      <c r="B71" s="52">
        <f>'Rapport écrit 2e cycle'!A69</f>
        <v>0</v>
      </c>
      <c r="C71" s="15" t="e">
        <f>VLOOKUP($B71,'Rapport écrit 2e cycle'!$A$7:$F$106,2,FALSE)</f>
        <v>#N/A</v>
      </c>
      <c r="D71" s="53" t="e">
        <f>VLOOKUP($B71,'Rapport écrit 2e cycle'!$A$7:$F$106,3,FALSE)</f>
        <v>#N/A</v>
      </c>
      <c r="E71" s="54" t="e">
        <f>VLOOKUP($B71,'Rapport écrit 2e cycle'!$A$7:$F$106,4,FALSE)</f>
        <v>#N/A</v>
      </c>
      <c r="F71" s="85"/>
      <c r="G71" s="7"/>
      <c r="H71" s="85"/>
      <c r="I71" s="87">
        <f t="shared" si="1"/>
        <v>0</v>
      </c>
      <c r="J71" s="85"/>
      <c r="K71" s="85"/>
      <c r="L71" s="95"/>
      <c r="M71" s="55">
        <f t="shared" si="2"/>
        <v>0</v>
      </c>
      <c r="N71" s="99">
        <f t="shared" si="3"/>
        <v>0</v>
      </c>
      <c r="O71" s="100" t="e">
        <f>VLOOKUP($B71,'Rapport écrit 2e cycle'!$A$7:$F$106,6,FALSE)</f>
        <v>#N/A</v>
      </c>
      <c r="P71" s="104"/>
      <c r="Q71" s="56">
        <f>IFERROR((85*$N71/N8+$O71)+IF(P71="",0,1/P71/1000),0)</f>
        <v>0</v>
      </c>
    </row>
    <row r="72" spans="2:17" ht="22.5" customHeight="1" x14ac:dyDescent="0.3">
      <c r="B72" s="52">
        <f>'Rapport écrit 2e cycle'!A70</f>
        <v>0</v>
      </c>
      <c r="C72" s="15" t="e">
        <f>VLOOKUP($B72,'Rapport écrit 2e cycle'!$A$7:$F$106,2,FALSE)</f>
        <v>#N/A</v>
      </c>
      <c r="D72" s="53" t="e">
        <f>VLOOKUP($B72,'Rapport écrit 2e cycle'!$A$7:$F$106,3,FALSE)</f>
        <v>#N/A</v>
      </c>
      <c r="E72" s="54" t="e">
        <f>VLOOKUP($B72,'Rapport écrit 2e cycle'!$A$7:$F$106,4,FALSE)</f>
        <v>#N/A</v>
      </c>
      <c r="F72" s="85"/>
      <c r="G72" s="7"/>
      <c r="H72" s="85"/>
      <c r="I72" s="87">
        <f t="shared" si="1"/>
        <v>0</v>
      </c>
      <c r="J72" s="85"/>
      <c r="K72" s="85"/>
      <c r="L72" s="95"/>
      <c r="M72" s="55">
        <f t="shared" si="2"/>
        <v>0</v>
      </c>
      <c r="N72" s="99">
        <f t="shared" si="3"/>
        <v>0</v>
      </c>
      <c r="O72" s="100" t="e">
        <f>VLOOKUP($B72,'Rapport écrit 2e cycle'!$A$7:$F$106,6,FALSE)</f>
        <v>#N/A</v>
      </c>
      <c r="P72" s="104"/>
      <c r="Q72" s="56">
        <f>IFERROR((85*$N72/N8+$O72)+IF(P72="",0,1/P72/1000),0)</f>
        <v>0</v>
      </c>
    </row>
    <row r="73" spans="2:17" ht="22.5" customHeight="1" x14ac:dyDescent="0.3">
      <c r="B73" s="52">
        <f>'Rapport écrit 2e cycle'!A71</f>
        <v>0</v>
      </c>
      <c r="C73" s="15" t="e">
        <f>VLOOKUP($B73,'Rapport écrit 2e cycle'!$A$7:$F$106,2,FALSE)</f>
        <v>#N/A</v>
      </c>
      <c r="D73" s="53" t="e">
        <f>VLOOKUP($B73,'Rapport écrit 2e cycle'!$A$7:$F$106,3,FALSE)</f>
        <v>#N/A</v>
      </c>
      <c r="E73" s="54" t="e">
        <f>VLOOKUP($B73,'Rapport écrit 2e cycle'!$A$7:$F$106,4,FALSE)</f>
        <v>#N/A</v>
      </c>
      <c r="F73" s="85"/>
      <c r="G73" s="7"/>
      <c r="H73" s="85"/>
      <c r="I73" s="87">
        <f t="shared" si="1"/>
        <v>0</v>
      </c>
      <c r="J73" s="85"/>
      <c r="K73" s="85"/>
      <c r="L73" s="95"/>
      <c r="M73" s="55">
        <f t="shared" si="2"/>
        <v>0</v>
      </c>
      <c r="N73" s="99">
        <f t="shared" si="3"/>
        <v>0</v>
      </c>
      <c r="O73" s="100" t="e">
        <f>VLOOKUP($B73,'Rapport écrit 2e cycle'!$A$7:$F$106,6,FALSE)</f>
        <v>#N/A</v>
      </c>
      <c r="P73" s="104"/>
      <c r="Q73" s="56">
        <f>IFERROR((85*$N73/N8+$O73)+IF(P73="",0,1/P73/1000),0)</f>
        <v>0</v>
      </c>
    </row>
    <row r="74" spans="2:17" ht="22.5" customHeight="1" x14ac:dyDescent="0.3">
      <c r="B74" s="52">
        <f>'Rapport écrit 2e cycle'!A72</f>
        <v>0</v>
      </c>
      <c r="C74" s="15" t="e">
        <f>VLOOKUP($B74,'Rapport écrit 2e cycle'!$A$7:$F$106,2,FALSE)</f>
        <v>#N/A</v>
      </c>
      <c r="D74" s="53" t="e">
        <f>VLOOKUP($B74,'Rapport écrit 2e cycle'!$A$7:$F$106,3,FALSE)</f>
        <v>#N/A</v>
      </c>
      <c r="E74" s="54" t="e">
        <f>VLOOKUP($B74,'Rapport écrit 2e cycle'!$A$7:$F$106,4,FALSE)</f>
        <v>#N/A</v>
      </c>
      <c r="F74" s="85"/>
      <c r="G74" s="7"/>
      <c r="H74" s="85"/>
      <c r="I74" s="87">
        <f t="shared" ref="I74:I108" si="4">IF(F74="X",0,(F74*10))+IF(G74="X",0,(G74*20))+IF(H74="X",0,(H74*30))</f>
        <v>0</v>
      </c>
      <c r="J74" s="85"/>
      <c r="K74" s="85"/>
      <c r="L74" s="95"/>
      <c r="M74" s="55">
        <f t="shared" ref="M74:M108" si="5">IF(J74="X",0,(J74*10))+IF(K74="X",0,(K74*20))+IF(L74="X",0,(L74*30))</f>
        <v>0</v>
      </c>
      <c r="N74" s="99">
        <f t="shared" ref="N74:N108" si="6">$I74+$M74</f>
        <v>0</v>
      </c>
      <c r="O74" s="100" t="e">
        <f>VLOOKUP($B74,'Rapport écrit 2e cycle'!$A$7:$F$106,6,FALSE)</f>
        <v>#N/A</v>
      </c>
      <c r="P74" s="104"/>
      <c r="Q74" s="56">
        <f>IFERROR((85*$N74/N8+$O74)+IF(P74="",0,1/P74/1000),0)</f>
        <v>0</v>
      </c>
    </row>
    <row r="75" spans="2:17" ht="22.5" customHeight="1" x14ac:dyDescent="0.3">
      <c r="B75" s="52">
        <f>'Rapport écrit 2e cycle'!A73</f>
        <v>0</v>
      </c>
      <c r="C75" s="15" t="e">
        <f>VLOOKUP($B75,'Rapport écrit 2e cycle'!$A$7:$F$106,2,FALSE)</f>
        <v>#N/A</v>
      </c>
      <c r="D75" s="53" t="e">
        <f>VLOOKUP($B75,'Rapport écrit 2e cycle'!$A$7:$F$106,3,FALSE)</f>
        <v>#N/A</v>
      </c>
      <c r="E75" s="54" t="e">
        <f>VLOOKUP($B75,'Rapport écrit 2e cycle'!$A$7:$F$106,4,FALSE)</f>
        <v>#N/A</v>
      </c>
      <c r="F75" s="85"/>
      <c r="G75" s="7"/>
      <c r="H75" s="85"/>
      <c r="I75" s="87">
        <f t="shared" si="4"/>
        <v>0</v>
      </c>
      <c r="J75" s="85"/>
      <c r="K75" s="85"/>
      <c r="L75" s="95"/>
      <c r="M75" s="55">
        <f t="shared" si="5"/>
        <v>0</v>
      </c>
      <c r="N75" s="99">
        <f t="shared" si="6"/>
        <v>0</v>
      </c>
      <c r="O75" s="100" t="e">
        <f>VLOOKUP($B75,'Rapport écrit 2e cycle'!$A$7:$F$106,6,FALSE)</f>
        <v>#N/A</v>
      </c>
      <c r="P75" s="104"/>
      <c r="Q75" s="56">
        <f>IFERROR((85*$N75/N8+$O75)+IF(P75="",0,1/P75/1000),0)</f>
        <v>0</v>
      </c>
    </row>
    <row r="76" spans="2:17" ht="22.5" customHeight="1" x14ac:dyDescent="0.3">
      <c r="B76" s="52">
        <f>'Rapport écrit 2e cycle'!A74</f>
        <v>0</v>
      </c>
      <c r="C76" s="15" t="e">
        <f>VLOOKUP($B76,'Rapport écrit 2e cycle'!$A$7:$F$106,2,FALSE)</f>
        <v>#N/A</v>
      </c>
      <c r="D76" s="53" t="e">
        <f>VLOOKUP($B76,'Rapport écrit 2e cycle'!$A$7:$F$106,3,FALSE)</f>
        <v>#N/A</v>
      </c>
      <c r="E76" s="54" t="e">
        <f>VLOOKUP($B76,'Rapport écrit 2e cycle'!$A$7:$F$106,4,FALSE)</f>
        <v>#N/A</v>
      </c>
      <c r="F76" s="85"/>
      <c r="G76" s="7"/>
      <c r="H76" s="85"/>
      <c r="I76" s="87">
        <f t="shared" si="4"/>
        <v>0</v>
      </c>
      <c r="J76" s="85"/>
      <c r="K76" s="85"/>
      <c r="L76" s="95"/>
      <c r="M76" s="55">
        <f t="shared" si="5"/>
        <v>0</v>
      </c>
      <c r="N76" s="99">
        <f t="shared" si="6"/>
        <v>0</v>
      </c>
      <c r="O76" s="100" t="e">
        <f>VLOOKUP($B76,'Rapport écrit 2e cycle'!$A$7:$F$106,6,FALSE)</f>
        <v>#N/A</v>
      </c>
      <c r="P76" s="104"/>
      <c r="Q76" s="56">
        <f>IFERROR((85*$N76/N8+$O76)+IF(P76="",0,1/P76/1000),0)</f>
        <v>0</v>
      </c>
    </row>
    <row r="77" spans="2:17" ht="22.5" customHeight="1" x14ac:dyDescent="0.3">
      <c r="B77" s="52">
        <f>'Rapport écrit 2e cycle'!A75</f>
        <v>0</v>
      </c>
      <c r="C77" s="15" t="e">
        <f>VLOOKUP($B77,'Rapport écrit 2e cycle'!$A$7:$F$106,2,FALSE)</f>
        <v>#N/A</v>
      </c>
      <c r="D77" s="53" t="e">
        <f>VLOOKUP($B77,'Rapport écrit 2e cycle'!$A$7:$F$106,3,FALSE)</f>
        <v>#N/A</v>
      </c>
      <c r="E77" s="54" t="e">
        <f>VLOOKUP($B77,'Rapport écrit 2e cycle'!$A$7:$F$106,4,FALSE)</f>
        <v>#N/A</v>
      </c>
      <c r="F77" s="85"/>
      <c r="G77" s="7"/>
      <c r="H77" s="85"/>
      <c r="I77" s="87">
        <f t="shared" si="4"/>
        <v>0</v>
      </c>
      <c r="J77" s="85"/>
      <c r="K77" s="85"/>
      <c r="L77" s="95"/>
      <c r="M77" s="55">
        <f t="shared" si="5"/>
        <v>0</v>
      </c>
      <c r="N77" s="99">
        <f t="shared" si="6"/>
        <v>0</v>
      </c>
      <c r="O77" s="100" t="e">
        <f>VLOOKUP($B77,'Rapport écrit 2e cycle'!$A$7:$F$106,6,FALSE)</f>
        <v>#N/A</v>
      </c>
      <c r="P77" s="104"/>
      <c r="Q77" s="56">
        <f>IFERROR((85*$N77/N8+$O77)+IF(P77="",0,1/P77/1000),0)</f>
        <v>0</v>
      </c>
    </row>
    <row r="78" spans="2:17" ht="22.5" customHeight="1" x14ac:dyDescent="0.3">
      <c r="B78" s="52">
        <f>'Rapport écrit 2e cycle'!A76</f>
        <v>0</v>
      </c>
      <c r="C78" s="15" t="e">
        <f>VLOOKUP($B78,'Rapport écrit 2e cycle'!$A$7:$F$106,2,FALSE)</f>
        <v>#N/A</v>
      </c>
      <c r="D78" s="53" t="e">
        <f>VLOOKUP($B78,'Rapport écrit 2e cycle'!$A$7:$F$106,3,FALSE)</f>
        <v>#N/A</v>
      </c>
      <c r="E78" s="54" t="e">
        <f>VLOOKUP($B78,'Rapport écrit 2e cycle'!$A$7:$F$106,4,FALSE)</f>
        <v>#N/A</v>
      </c>
      <c r="F78" s="85"/>
      <c r="G78" s="7"/>
      <c r="H78" s="85"/>
      <c r="I78" s="87">
        <f t="shared" si="4"/>
        <v>0</v>
      </c>
      <c r="J78" s="85"/>
      <c r="K78" s="85"/>
      <c r="L78" s="95"/>
      <c r="M78" s="55">
        <f t="shared" si="5"/>
        <v>0</v>
      </c>
      <c r="N78" s="99">
        <f t="shared" si="6"/>
        <v>0</v>
      </c>
      <c r="O78" s="100" t="e">
        <f>VLOOKUP($B78,'Rapport écrit 2e cycle'!$A$7:$F$106,6,FALSE)</f>
        <v>#N/A</v>
      </c>
      <c r="P78" s="104"/>
      <c r="Q78" s="56">
        <f>IFERROR((85*$N78/N8+$O78)+IF(P78="",0,1/P78/1000),0)</f>
        <v>0</v>
      </c>
    </row>
    <row r="79" spans="2:17" ht="22.5" customHeight="1" x14ac:dyDescent="0.3">
      <c r="B79" s="52">
        <f>'Rapport écrit 2e cycle'!A77</f>
        <v>0</v>
      </c>
      <c r="C79" s="15" t="e">
        <f>VLOOKUP($B79,'Rapport écrit 2e cycle'!$A$7:$F$106,2,FALSE)</f>
        <v>#N/A</v>
      </c>
      <c r="D79" s="53" t="e">
        <f>VLOOKUP($B79,'Rapport écrit 2e cycle'!$A$7:$F$106,3,FALSE)</f>
        <v>#N/A</v>
      </c>
      <c r="E79" s="54" t="e">
        <f>VLOOKUP($B79,'Rapport écrit 2e cycle'!$A$7:$F$106,4,FALSE)</f>
        <v>#N/A</v>
      </c>
      <c r="F79" s="85"/>
      <c r="G79" s="7"/>
      <c r="H79" s="85"/>
      <c r="I79" s="87">
        <f t="shared" si="4"/>
        <v>0</v>
      </c>
      <c r="J79" s="85"/>
      <c r="K79" s="85"/>
      <c r="L79" s="95"/>
      <c r="M79" s="55">
        <f t="shared" si="5"/>
        <v>0</v>
      </c>
      <c r="N79" s="99">
        <f t="shared" si="6"/>
        <v>0</v>
      </c>
      <c r="O79" s="100" t="e">
        <f>VLOOKUP($B79,'Rapport écrit 2e cycle'!$A$7:$F$106,6,FALSE)</f>
        <v>#N/A</v>
      </c>
      <c r="P79" s="104"/>
      <c r="Q79" s="56">
        <f>IFERROR((85*$N79/N8+$O79)+IF(P79="",0,1/P79/1000),0)</f>
        <v>0</v>
      </c>
    </row>
    <row r="80" spans="2:17" ht="22.5" customHeight="1" x14ac:dyDescent="0.3">
      <c r="B80" s="52">
        <f>'Rapport écrit 2e cycle'!A78</f>
        <v>0</v>
      </c>
      <c r="C80" s="15" t="e">
        <f>VLOOKUP($B80,'Rapport écrit 2e cycle'!$A$7:$F$106,2,FALSE)</f>
        <v>#N/A</v>
      </c>
      <c r="D80" s="53" t="e">
        <f>VLOOKUP($B80,'Rapport écrit 2e cycle'!$A$7:$F$106,3,FALSE)</f>
        <v>#N/A</v>
      </c>
      <c r="E80" s="54" t="e">
        <f>VLOOKUP($B80,'Rapport écrit 2e cycle'!$A$7:$F$106,4,FALSE)</f>
        <v>#N/A</v>
      </c>
      <c r="F80" s="85"/>
      <c r="G80" s="7"/>
      <c r="H80" s="85"/>
      <c r="I80" s="87">
        <f t="shared" si="4"/>
        <v>0</v>
      </c>
      <c r="J80" s="85"/>
      <c r="K80" s="85"/>
      <c r="L80" s="95"/>
      <c r="M80" s="55">
        <f t="shared" si="5"/>
        <v>0</v>
      </c>
      <c r="N80" s="99">
        <f t="shared" si="6"/>
        <v>0</v>
      </c>
      <c r="O80" s="100" t="e">
        <f>VLOOKUP($B80,'Rapport écrit 2e cycle'!$A$7:$F$106,6,FALSE)</f>
        <v>#N/A</v>
      </c>
      <c r="P80" s="104"/>
      <c r="Q80" s="56">
        <f>IFERROR((85*$N80/N8+$O80)+IF(P80="",0,1/P80/1000),0)</f>
        <v>0</v>
      </c>
    </row>
    <row r="81" spans="2:17" ht="22.5" customHeight="1" x14ac:dyDescent="0.3">
      <c r="B81" s="52">
        <f>'Rapport écrit 2e cycle'!A79</f>
        <v>0</v>
      </c>
      <c r="C81" s="15" t="e">
        <f>VLOOKUP($B81,'Rapport écrit 2e cycle'!$A$7:$F$106,2,FALSE)</f>
        <v>#N/A</v>
      </c>
      <c r="D81" s="53" t="e">
        <f>VLOOKUP($B81,'Rapport écrit 2e cycle'!$A$7:$F$106,3,FALSE)</f>
        <v>#N/A</v>
      </c>
      <c r="E81" s="54" t="e">
        <f>VLOOKUP($B81,'Rapport écrit 2e cycle'!$A$7:$F$106,4,FALSE)</f>
        <v>#N/A</v>
      </c>
      <c r="F81" s="85"/>
      <c r="G81" s="7"/>
      <c r="H81" s="85"/>
      <c r="I81" s="87">
        <f t="shared" si="4"/>
        <v>0</v>
      </c>
      <c r="J81" s="85"/>
      <c r="K81" s="85"/>
      <c r="L81" s="95"/>
      <c r="M81" s="55">
        <f t="shared" si="5"/>
        <v>0</v>
      </c>
      <c r="N81" s="99">
        <f t="shared" si="6"/>
        <v>0</v>
      </c>
      <c r="O81" s="100" t="e">
        <f>VLOOKUP($B81,'Rapport écrit 2e cycle'!$A$7:$F$106,6,FALSE)</f>
        <v>#N/A</v>
      </c>
      <c r="P81" s="104"/>
      <c r="Q81" s="56">
        <f>IFERROR((85*$N81/N8+$O81)+IF(P81="",0,1/P81/1000),0)</f>
        <v>0</v>
      </c>
    </row>
    <row r="82" spans="2:17" ht="22.5" customHeight="1" x14ac:dyDescent="0.3">
      <c r="B82" s="52">
        <f>'Rapport écrit 2e cycle'!A80</f>
        <v>0</v>
      </c>
      <c r="C82" s="15" t="e">
        <f>VLOOKUP($B82,'Rapport écrit 2e cycle'!$A$7:$F$106,2,FALSE)</f>
        <v>#N/A</v>
      </c>
      <c r="D82" s="53" t="e">
        <f>VLOOKUP($B82,'Rapport écrit 2e cycle'!$A$7:$F$106,3,FALSE)</f>
        <v>#N/A</v>
      </c>
      <c r="E82" s="54" t="e">
        <f>VLOOKUP($B82,'Rapport écrit 2e cycle'!$A$7:$F$106,4,FALSE)</f>
        <v>#N/A</v>
      </c>
      <c r="F82" s="85"/>
      <c r="G82" s="7"/>
      <c r="H82" s="85"/>
      <c r="I82" s="87">
        <f t="shared" si="4"/>
        <v>0</v>
      </c>
      <c r="J82" s="85"/>
      <c r="K82" s="85"/>
      <c r="L82" s="95"/>
      <c r="M82" s="55">
        <f t="shared" si="5"/>
        <v>0</v>
      </c>
      <c r="N82" s="99">
        <f t="shared" si="6"/>
        <v>0</v>
      </c>
      <c r="O82" s="100" t="e">
        <f>VLOOKUP($B82,'Rapport écrit 2e cycle'!$A$7:$F$106,6,FALSE)</f>
        <v>#N/A</v>
      </c>
      <c r="P82" s="104"/>
      <c r="Q82" s="56">
        <f>IFERROR((85*$N82/N8+$O82)+IF(P82="",0,1/P82/1000),0)</f>
        <v>0</v>
      </c>
    </row>
    <row r="83" spans="2:17" ht="22.5" customHeight="1" x14ac:dyDescent="0.3">
      <c r="B83" s="52">
        <f>'Rapport écrit 2e cycle'!A81</f>
        <v>0</v>
      </c>
      <c r="C83" s="15" t="e">
        <f>VLOOKUP($B83,'Rapport écrit 2e cycle'!$A$7:$F$106,2,FALSE)</f>
        <v>#N/A</v>
      </c>
      <c r="D83" s="53" t="e">
        <f>VLOOKUP($B83,'Rapport écrit 2e cycle'!$A$7:$F$106,3,FALSE)</f>
        <v>#N/A</v>
      </c>
      <c r="E83" s="54" t="e">
        <f>VLOOKUP($B83,'Rapport écrit 2e cycle'!$A$7:$F$106,4,FALSE)</f>
        <v>#N/A</v>
      </c>
      <c r="F83" s="85"/>
      <c r="G83" s="7"/>
      <c r="H83" s="85"/>
      <c r="I83" s="87">
        <f t="shared" si="4"/>
        <v>0</v>
      </c>
      <c r="J83" s="85"/>
      <c r="K83" s="85"/>
      <c r="L83" s="95"/>
      <c r="M83" s="55">
        <f t="shared" si="5"/>
        <v>0</v>
      </c>
      <c r="N83" s="99">
        <f t="shared" si="6"/>
        <v>0</v>
      </c>
      <c r="O83" s="100" t="e">
        <f>VLOOKUP($B83,'Rapport écrit 2e cycle'!$A$7:$F$106,6,FALSE)</f>
        <v>#N/A</v>
      </c>
      <c r="P83" s="104"/>
      <c r="Q83" s="56">
        <f>IFERROR((85*$N83/N8+$O83)+IF(P83="",0,1/P83/1000),0)</f>
        <v>0</v>
      </c>
    </row>
    <row r="84" spans="2:17" ht="22.5" customHeight="1" x14ac:dyDescent="0.3">
      <c r="B84" s="52">
        <f>'Rapport écrit 2e cycle'!A82</f>
        <v>0</v>
      </c>
      <c r="C84" s="15" t="e">
        <f>VLOOKUP($B84,'Rapport écrit 2e cycle'!$A$7:$F$106,2,FALSE)</f>
        <v>#N/A</v>
      </c>
      <c r="D84" s="53" t="e">
        <f>VLOOKUP($B84,'Rapport écrit 2e cycle'!$A$7:$F$106,3,FALSE)</f>
        <v>#N/A</v>
      </c>
      <c r="E84" s="54" t="e">
        <f>VLOOKUP($B84,'Rapport écrit 2e cycle'!$A$7:$F$106,4,FALSE)</f>
        <v>#N/A</v>
      </c>
      <c r="F84" s="85"/>
      <c r="G84" s="7"/>
      <c r="H84" s="85"/>
      <c r="I84" s="87">
        <f t="shared" si="4"/>
        <v>0</v>
      </c>
      <c r="J84" s="85"/>
      <c r="K84" s="85"/>
      <c r="L84" s="95"/>
      <c r="M84" s="55">
        <f t="shared" si="5"/>
        <v>0</v>
      </c>
      <c r="N84" s="99">
        <f t="shared" si="6"/>
        <v>0</v>
      </c>
      <c r="O84" s="100" t="e">
        <f>VLOOKUP($B84,'Rapport écrit 2e cycle'!$A$7:$F$106,6,FALSE)</f>
        <v>#N/A</v>
      </c>
      <c r="P84" s="104"/>
      <c r="Q84" s="56">
        <f>IFERROR((85*$N84/N8+$O84)+IF(P84="",0,1/P84/1000),0)</f>
        <v>0</v>
      </c>
    </row>
    <row r="85" spans="2:17" ht="22.5" customHeight="1" x14ac:dyDescent="0.3">
      <c r="B85" s="52">
        <f>'Rapport écrit 2e cycle'!A83</f>
        <v>0</v>
      </c>
      <c r="C85" s="15" t="e">
        <f>VLOOKUP($B85,'Rapport écrit 2e cycle'!$A$7:$F$106,2,FALSE)</f>
        <v>#N/A</v>
      </c>
      <c r="D85" s="53" t="e">
        <f>VLOOKUP($B85,'Rapport écrit 2e cycle'!$A$7:$F$106,3,FALSE)</f>
        <v>#N/A</v>
      </c>
      <c r="E85" s="54" t="e">
        <f>VLOOKUP($B85,'Rapport écrit 2e cycle'!$A$7:$F$106,4,FALSE)</f>
        <v>#N/A</v>
      </c>
      <c r="F85" s="85"/>
      <c r="G85" s="7"/>
      <c r="H85" s="85"/>
      <c r="I85" s="87">
        <f t="shared" si="4"/>
        <v>0</v>
      </c>
      <c r="J85" s="85"/>
      <c r="K85" s="85"/>
      <c r="L85" s="95"/>
      <c r="M85" s="55">
        <f t="shared" si="5"/>
        <v>0</v>
      </c>
      <c r="N85" s="99">
        <f t="shared" si="6"/>
        <v>0</v>
      </c>
      <c r="O85" s="100" t="e">
        <f>VLOOKUP($B85,'Rapport écrit 2e cycle'!$A$7:$F$106,6,FALSE)</f>
        <v>#N/A</v>
      </c>
      <c r="P85" s="104"/>
      <c r="Q85" s="56">
        <f>IFERROR((85*$N85/N8+$O85)+IF(P85="",0,1/P85/1000),0)</f>
        <v>0</v>
      </c>
    </row>
    <row r="86" spans="2:17" ht="22.5" customHeight="1" x14ac:dyDescent="0.3">
      <c r="B86" s="52">
        <f>'Rapport écrit 2e cycle'!A84</f>
        <v>0</v>
      </c>
      <c r="C86" s="15" t="e">
        <f>VLOOKUP($B86,'Rapport écrit 2e cycle'!$A$7:$F$106,2,FALSE)</f>
        <v>#N/A</v>
      </c>
      <c r="D86" s="53" t="e">
        <f>VLOOKUP($B86,'Rapport écrit 2e cycle'!$A$7:$F$106,3,FALSE)</f>
        <v>#N/A</v>
      </c>
      <c r="E86" s="54" t="e">
        <f>VLOOKUP($B86,'Rapport écrit 2e cycle'!$A$7:$F$106,4,FALSE)</f>
        <v>#N/A</v>
      </c>
      <c r="F86" s="85"/>
      <c r="G86" s="7"/>
      <c r="H86" s="85"/>
      <c r="I86" s="87">
        <f t="shared" si="4"/>
        <v>0</v>
      </c>
      <c r="J86" s="85"/>
      <c r="K86" s="85"/>
      <c r="L86" s="95"/>
      <c r="M86" s="55">
        <f t="shared" si="5"/>
        <v>0</v>
      </c>
      <c r="N86" s="99">
        <f t="shared" si="6"/>
        <v>0</v>
      </c>
      <c r="O86" s="100" t="e">
        <f>VLOOKUP($B86,'Rapport écrit 2e cycle'!$A$7:$F$106,6,FALSE)</f>
        <v>#N/A</v>
      </c>
      <c r="P86" s="104"/>
      <c r="Q86" s="56">
        <f>IFERROR((85*$N86/N8+$O86)+IF(P86="",0,1/P86/1000),0)</f>
        <v>0</v>
      </c>
    </row>
    <row r="87" spans="2:17" ht="22.5" customHeight="1" x14ac:dyDescent="0.3">
      <c r="B87" s="52">
        <f>'Rapport écrit 2e cycle'!A85</f>
        <v>0</v>
      </c>
      <c r="C87" s="15" t="e">
        <f>VLOOKUP($B87,'Rapport écrit 2e cycle'!$A$7:$F$106,2,FALSE)</f>
        <v>#N/A</v>
      </c>
      <c r="D87" s="53" t="e">
        <f>VLOOKUP($B87,'Rapport écrit 2e cycle'!$A$7:$F$106,3,FALSE)</f>
        <v>#N/A</v>
      </c>
      <c r="E87" s="54" t="e">
        <f>VLOOKUP($B87,'Rapport écrit 2e cycle'!$A$7:$F$106,4,FALSE)</f>
        <v>#N/A</v>
      </c>
      <c r="F87" s="85"/>
      <c r="G87" s="7"/>
      <c r="H87" s="85"/>
      <c r="I87" s="87">
        <f t="shared" si="4"/>
        <v>0</v>
      </c>
      <c r="J87" s="85"/>
      <c r="K87" s="85"/>
      <c r="L87" s="95"/>
      <c r="M87" s="55">
        <f t="shared" si="5"/>
        <v>0</v>
      </c>
      <c r="N87" s="99">
        <f t="shared" si="6"/>
        <v>0</v>
      </c>
      <c r="O87" s="100" t="e">
        <f>VLOOKUP($B87,'Rapport écrit 2e cycle'!$A$7:$F$106,6,FALSE)</f>
        <v>#N/A</v>
      </c>
      <c r="P87" s="104"/>
      <c r="Q87" s="56">
        <f>IFERROR((85*$N87/N8+$O87)+IF(P87="",0,1/P87/1000),0)</f>
        <v>0</v>
      </c>
    </row>
    <row r="88" spans="2:17" ht="22.5" customHeight="1" x14ac:dyDescent="0.3">
      <c r="B88" s="52">
        <f>'Rapport écrit 2e cycle'!A86</f>
        <v>0</v>
      </c>
      <c r="C88" s="15" t="e">
        <f>VLOOKUP($B88,'Rapport écrit 2e cycle'!$A$7:$F$106,2,FALSE)</f>
        <v>#N/A</v>
      </c>
      <c r="D88" s="53" t="e">
        <f>VLOOKUP($B88,'Rapport écrit 2e cycle'!$A$7:$F$106,3,FALSE)</f>
        <v>#N/A</v>
      </c>
      <c r="E88" s="54" t="e">
        <f>VLOOKUP($B88,'Rapport écrit 2e cycle'!$A$7:$F$106,4,FALSE)</f>
        <v>#N/A</v>
      </c>
      <c r="F88" s="85"/>
      <c r="G88" s="7"/>
      <c r="H88" s="85"/>
      <c r="I88" s="87">
        <f t="shared" si="4"/>
        <v>0</v>
      </c>
      <c r="J88" s="85"/>
      <c r="K88" s="85"/>
      <c r="L88" s="95"/>
      <c r="M88" s="55">
        <f t="shared" si="5"/>
        <v>0</v>
      </c>
      <c r="N88" s="99">
        <f t="shared" si="6"/>
        <v>0</v>
      </c>
      <c r="O88" s="100" t="e">
        <f>VLOOKUP($B88,'Rapport écrit 2e cycle'!$A$7:$F$106,6,FALSE)</f>
        <v>#N/A</v>
      </c>
      <c r="P88" s="104"/>
      <c r="Q88" s="56">
        <f>IFERROR((85*$N88/N8+$O88)+IF(P88="",0,1/P88/1000),0)</f>
        <v>0</v>
      </c>
    </row>
    <row r="89" spans="2:17" ht="22.5" customHeight="1" x14ac:dyDescent="0.3">
      <c r="B89" s="52">
        <f>'Rapport écrit 2e cycle'!A87</f>
        <v>0</v>
      </c>
      <c r="C89" s="15" t="e">
        <f>VLOOKUP($B89,'Rapport écrit 2e cycle'!$A$7:$F$106,2,FALSE)</f>
        <v>#N/A</v>
      </c>
      <c r="D89" s="53" t="e">
        <f>VLOOKUP($B89,'Rapport écrit 2e cycle'!$A$7:$F$106,3,FALSE)</f>
        <v>#N/A</v>
      </c>
      <c r="E89" s="54" t="e">
        <f>VLOOKUP($B89,'Rapport écrit 2e cycle'!$A$7:$F$106,4,FALSE)</f>
        <v>#N/A</v>
      </c>
      <c r="F89" s="85"/>
      <c r="G89" s="7"/>
      <c r="H89" s="85"/>
      <c r="I89" s="87">
        <f t="shared" si="4"/>
        <v>0</v>
      </c>
      <c r="J89" s="85"/>
      <c r="K89" s="85"/>
      <c r="L89" s="95"/>
      <c r="M89" s="55">
        <f t="shared" si="5"/>
        <v>0</v>
      </c>
      <c r="N89" s="99">
        <f t="shared" si="6"/>
        <v>0</v>
      </c>
      <c r="O89" s="100" t="e">
        <f>VLOOKUP($B89,'Rapport écrit 2e cycle'!$A$7:$F$106,6,FALSE)</f>
        <v>#N/A</v>
      </c>
      <c r="P89" s="104"/>
      <c r="Q89" s="56">
        <f>IFERROR((85*$N89/N8+$O89)+IF(P89="",0,1/P89/1000),0)</f>
        <v>0</v>
      </c>
    </row>
    <row r="90" spans="2:17" ht="22.5" customHeight="1" x14ac:dyDescent="0.3">
      <c r="B90" s="52">
        <f>'Rapport écrit 2e cycle'!A88</f>
        <v>0</v>
      </c>
      <c r="C90" s="15" t="e">
        <f>VLOOKUP($B90,'Rapport écrit 2e cycle'!$A$7:$F$106,2,FALSE)</f>
        <v>#N/A</v>
      </c>
      <c r="D90" s="53" t="e">
        <f>VLOOKUP($B90,'Rapport écrit 2e cycle'!$A$7:$F$106,3,FALSE)</f>
        <v>#N/A</v>
      </c>
      <c r="E90" s="54" t="e">
        <f>VLOOKUP($B90,'Rapport écrit 2e cycle'!$A$7:$F$106,4,FALSE)</f>
        <v>#N/A</v>
      </c>
      <c r="F90" s="85"/>
      <c r="G90" s="7"/>
      <c r="H90" s="85"/>
      <c r="I90" s="87">
        <f t="shared" si="4"/>
        <v>0</v>
      </c>
      <c r="J90" s="85"/>
      <c r="K90" s="85"/>
      <c r="L90" s="95"/>
      <c r="M90" s="55">
        <f t="shared" si="5"/>
        <v>0</v>
      </c>
      <c r="N90" s="99">
        <f t="shared" si="6"/>
        <v>0</v>
      </c>
      <c r="O90" s="100" t="e">
        <f>VLOOKUP($B90,'Rapport écrit 2e cycle'!$A$7:$F$106,6,FALSE)</f>
        <v>#N/A</v>
      </c>
      <c r="P90" s="104"/>
      <c r="Q90" s="56">
        <f>IFERROR((85*$N90/N8+$O90)+IF(P90="",0,1/P90/1000),0)</f>
        <v>0</v>
      </c>
    </row>
    <row r="91" spans="2:17" ht="22.5" customHeight="1" x14ac:dyDescent="0.3">
      <c r="B91" s="52">
        <f>'Rapport écrit 2e cycle'!A89</f>
        <v>0</v>
      </c>
      <c r="C91" s="15" t="e">
        <f>VLOOKUP($B91,'Rapport écrit 2e cycle'!$A$7:$F$106,2,FALSE)</f>
        <v>#N/A</v>
      </c>
      <c r="D91" s="53" t="e">
        <f>VLOOKUP($B91,'Rapport écrit 2e cycle'!$A$7:$F$106,3,FALSE)</f>
        <v>#N/A</v>
      </c>
      <c r="E91" s="54" t="e">
        <f>VLOOKUP($B91,'Rapport écrit 2e cycle'!$A$7:$F$106,4,FALSE)</f>
        <v>#N/A</v>
      </c>
      <c r="F91" s="85"/>
      <c r="G91" s="7"/>
      <c r="H91" s="85"/>
      <c r="I91" s="87">
        <f t="shared" si="4"/>
        <v>0</v>
      </c>
      <c r="J91" s="85"/>
      <c r="K91" s="85"/>
      <c r="L91" s="95"/>
      <c r="M91" s="55">
        <f t="shared" si="5"/>
        <v>0</v>
      </c>
      <c r="N91" s="99">
        <f t="shared" si="6"/>
        <v>0</v>
      </c>
      <c r="O91" s="100" t="e">
        <f>VLOOKUP($B91,'Rapport écrit 2e cycle'!$A$7:$F$106,6,FALSE)</f>
        <v>#N/A</v>
      </c>
      <c r="P91" s="104"/>
      <c r="Q91" s="56">
        <f>IFERROR((85*$N91/N8+$O91)+IF(P91="",0,1/P91/1000),0)</f>
        <v>0</v>
      </c>
    </row>
    <row r="92" spans="2:17" ht="22.5" customHeight="1" x14ac:dyDescent="0.3">
      <c r="B92" s="52">
        <f>'Rapport écrit 2e cycle'!A90</f>
        <v>0</v>
      </c>
      <c r="C92" s="15" t="e">
        <f>VLOOKUP($B92,'Rapport écrit 2e cycle'!$A$7:$F$106,2,FALSE)</f>
        <v>#N/A</v>
      </c>
      <c r="D92" s="53" t="e">
        <f>VLOOKUP($B92,'Rapport écrit 2e cycle'!$A$7:$F$106,3,FALSE)</f>
        <v>#N/A</v>
      </c>
      <c r="E92" s="54" t="e">
        <f>VLOOKUP($B92,'Rapport écrit 2e cycle'!$A$7:$F$106,4,FALSE)</f>
        <v>#N/A</v>
      </c>
      <c r="F92" s="85"/>
      <c r="G92" s="7"/>
      <c r="H92" s="85"/>
      <c r="I92" s="87">
        <f t="shared" si="4"/>
        <v>0</v>
      </c>
      <c r="J92" s="85"/>
      <c r="K92" s="85"/>
      <c r="L92" s="95"/>
      <c r="M92" s="55">
        <f t="shared" si="5"/>
        <v>0</v>
      </c>
      <c r="N92" s="99">
        <f t="shared" si="6"/>
        <v>0</v>
      </c>
      <c r="O92" s="100" t="e">
        <f>VLOOKUP($B92,'Rapport écrit 2e cycle'!$A$7:$F$106,6,FALSE)</f>
        <v>#N/A</v>
      </c>
      <c r="P92" s="104"/>
      <c r="Q92" s="56">
        <f>IFERROR((85*$N92/N8+$O92)+IF(P92="",0,1/P92/1000),0)</f>
        <v>0</v>
      </c>
    </row>
    <row r="93" spans="2:17" ht="22.5" customHeight="1" x14ac:dyDescent="0.3">
      <c r="B93" s="52">
        <f>'Rapport écrit 2e cycle'!A91</f>
        <v>0</v>
      </c>
      <c r="C93" s="15" t="e">
        <f>VLOOKUP($B93,'Rapport écrit 2e cycle'!$A$7:$F$106,2,FALSE)</f>
        <v>#N/A</v>
      </c>
      <c r="D93" s="53" t="e">
        <f>VLOOKUP($B93,'Rapport écrit 2e cycle'!$A$7:$F$106,3,FALSE)</f>
        <v>#N/A</v>
      </c>
      <c r="E93" s="54" t="e">
        <f>VLOOKUP($B93,'Rapport écrit 2e cycle'!$A$7:$F$106,4,FALSE)</f>
        <v>#N/A</v>
      </c>
      <c r="F93" s="85"/>
      <c r="G93" s="7"/>
      <c r="H93" s="85"/>
      <c r="I93" s="87">
        <f t="shared" si="4"/>
        <v>0</v>
      </c>
      <c r="J93" s="85"/>
      <c r="K93" s="85"/>
      <c r="L93" s="95"/>
      <c r="M93" s="55">
        <f t="shared" si="5"/>
        <v>0</v>
      </c>
      <c r="N93" s="99">
        <f t="shared" si="6"/>
        <v>0</v>
      </c>
      <c r="O93" s="100" t="e">
        <f>VLOOKUP($B93,'Rapport écrit 2e cycle'!$A$7:$F$106,6,FALSE)</f>
        <v>#N/A</v>
      </c>
      <c r="P93" s="104"/>
      <c r="Q93" s="56">
        <f>IFERROR((85*$N93/N8+$O93)+IF(P93="",0,1/P93/1000),0)</f>
        <v>0</v>
      </c>
    </row>
    <row r="94" spans="2:17" ht="22.5" customHeight="1" x14ac:dyDescent="0.3">
      <c r="B94" s="52">
        <f>'Rapport écrit 2e cycle'!A92</f>
        <v>0</v>
      </c>
      <c r="C94" s="15" t="e">
        <f>VLOOKUP($B94,'Rapport écrit 2e cycle'!$A$7:$F$106,2,FALSE)</f>
        <v>#N/A</v>
      </c>
      <c r="D94" s="53" t="e">
        <f>VLOOKUP($B94,'Rapport écrit 2e cycle'!$A$7:$F$106,3,FALSE)</f>
        <v>#N/A</v>
      </c>
      <c r="E94" s="54" t="e">
        <f>VLOOKUP($B94,'Rapport écrit 2e cycle'!$A$7:$F$106,4,FALSE)</f>
        <v>#N/A</v>
      </c>
      <c r="F94" s="85"/>
      <c r="G94" s="7"/>
      <c r="H94" s="85"/>
      <c r="I94" s="87">
        <f t="shared" si="4"/>
        <v>0</v>
      </c>
      <c r="J94" s="85"/>
      <c r="K94" s="85"/>
      <c r="L94" s="95"/>
      <c r="M94" s="55">
        <f t="shared" si="5"/>
        <v>0</v>
      </c>
      <c r="N94" s="99">
        <f t="shared" si="6"/>
        <v>0</v>
      </c>
      <c r="O94" s="100" t="e">
        <f>VLOOKUP($B94,'Rapport écrit 2e cycle'!$A$7:$F$106,6,FALSE)</f>
        <v>#N/A</v>
      </c>
      <c r="P94" s="104"/>
      <c r="Q94" s="56">
        <f>IFERROR((85*$N94/N8+$O94)+IF(P94="",0,1/P94/1000),0)</f>
        <v>0</v>
      </c>
    </row>
    <row r="95" spans="2:17" ht="22.5" customHeight="1" x14ac:dyDescent="0.3">
      <c r="B95" s="52">
        <f>'Rapport écrit 2e cycle'!A93</f>
        <v>0</v>
      </c>
      <c r="C95" s="15" t="e">
        <f>VLOOKUP($B95,'Rapport écrit 2e cycle'!$A$7:$F$106,2,FALSE)</f>
        <v>#N/A</v>
      </c>
      <c r="D95" s="53" t="e">
        <f>VLOOKUP($B95,'Rapport écrit 2e cycle'!$A$7:$F$106,3,FALSE)</f>
        <v>#N/A</v>
      </c>
      <c r="E95" s="54" t="e">
        <f>VLOOKUP($B95,'Rapport écrit 2e cycle'!$A$7:$F$106,4,FALSE)</f>
        <v>#N/A</v>
      </c>
      <c r="F95" s="85"/>
      <c r="G95" s="7"/>
      <c r="H95" s="85"/>
      <c r="I95" s="87">
        <f t="shared" si="4"/>
        <v>0</v>
      </c>
      <c r="J95" s="85"/>
      <c r="K95" s="85"/>
      <c r="L95" s="95"/>
      <c r="M95" s="55">
        <f t="shared" si="5"/>
        <v>0</v>
      </c>
      <c r="N95" s="99">
        <f t="shared" si="6"/>
        <v>0</v>
      </c>
      <c r="O95" s="100" t="e">
        <f>VLOOKUP($B95,'Rapport écrit 2e cycle'!$A$7:$F$106,6,FALSE)</f>
        <v>#N/A</v>
      </c>
      <c r="P95" s="104"/>
      <c r="Q95" s="56">
        <f>IFERROR((85*$N95/N8+$O95)+IF(P95="",0,1/P95/1000),0)</f>
        <v>0</v>
      </c>
    </row>
    <row r="96" spans="2:17" ht="22.5" customHeight="1" x14ac:dyDescent="0.3">
      <c r="B96" s="52">
        <f>'Rapport écrit 2e cycle'!A94</f>
        <v>0</v>
      </c>
      <c r="C96" s="15" t="e">
        <f>VLOOKUP($B96,'Rapport écrit 2e cycle'!$A$7:$F$106,2,FALSE)</f>
        <v>#N/A</v>
      </c>
      <c r="D96" s="53" t="e">
        <f>VLOOKUP($B96,'Rapport écrit 2e cycle'!$A$7:$F$106,3,FALSE)</f>
        <v>#N/A</v>
      </c>
      <c r="E96" s="54" t="e">
        <f>VLOOKUP($B96,'Rapport écrit 2e cycle'!$A$7:$F$106,4,FALSE)</f>
        <v>#N/A</v>
      </c>
      <c r="F96" s="85"/>
      <c r="G96" s="7"/>
      <c r="H96" s="85"/>
      <c r="I96" s="87">
        <f t="shared" si="4"/>
        <v>0</v>
      </c>
      <c r="J96" s="85"/>
      <c r="K96" s="85"/>
      <c r="L96" s="95"/>
      <c r="M96" s="55">
        <f t="shared" si="5"/>
        <v>0</v>
      </c>
      <c r="N96" s="99">
        <f t="shared" si="6"/>
        <v>0</v>
      </c>
      <c r="O96" s="100" t="e">
        <f>VLOOKUP($B96,'Rapport écrit 2e cycle'!$A$7:$F$106,6,FALSE)</f>
        <v>#N/A</v>
      </c>
      <c r="P96" s="104"/>
      <c r="Q96" s="56">
        <f>IFERROR((85*$N96/N8+$O96)+IF(P96="",0,1/P96/1000),0)</f>
        <v>0</v>
      </c>
    </row>
    <row r="97" spans="2:17" ht="22.5" customHeight="1" x14ac:dyDescent="0.3">
      <c r="B97" s="52">
        <f>'Rapport écrit 2e cycle'!A95</f>
        <v>0</v>
      </c>
      <c r="C97" s="15" t="e">
        <f>VLOOKUP($B97,'Rapport écrit 2e cycle'!$A$7:$F$106,2,FALSE)</f>
        <v>#N/A</v>
      </c>
      <c r="D97" s="53" t="e">
        <f>VLOOKUP($B97,'Rapport écrit 2e cycle'!$A$7:$F$106,3,FALSE)</f>
        <v>#N/A</v>
      </c>
      <c r="E97" s="54" t="e">
        <f>VLOOKUP($B97,'Rapport écrit 2e cycle'!$A$7:$F$106,4,FALSE)</f>
        <v>#N/A</v>
      </c>
      <c r="F97" s="85"/>
      <c r="G97" s="7"/>
      <c r="H97" s="85"/>
      <c r="I97" s="87">
        <f t="shared" si="4"/>
        <v>0</v>
      </c>
      <c r="J97" s="85"/>
      <c r="K97" s="85"/>
      <c r="L97" s="95"/>
      <c r="M97" s="55">
        <f t="shared" si="5"/>
        <v>0</v>
      </c>
      <c r="N97" s="99">
        <f t="shared" si="6"/>
        <v>0</v>
      </c>
      <c r="O97" s="100" t="e">
        <f>VLOOKUP($B97,'Rapport écrit 2e cycle'!$A$7:$F$106,6,FALSE)</f>
        <v>#N/A</v>
      </c>
      <c r="P97" s="104"/>
      <c r="Q97" s="56">
        <f>IFERROR((85*$N97/N8+$O97)+IF(P97="",0,1/P97/1000),0)</f>
        <v>0</v>
      </c>
    </row>
    <row r="98" spans="2:17" ht="22.5" customHeight="1" x14ac:dyDescent="0.3">
      <c r="B98" s="52">
        <f>'Rapport écrit 2e cycle'!A96</f>
        <v>0</v>
      </c>
      <c r="C98" s="15" t="e">
        <f>VLOOKUP($B98,'Rapport écrit 2e cycle'!$A$7:$F$106,2,FALSE)</f>
        <v>#N/A</v>
      </c>
      <c r="D98" s="53" t="e">
        <f>VLOOKUP($B98,'Rapport écrit 2e cycle'!$A$7:$F$106,3,FALSE)</f>
        <v>#N/A</v>
      </c>
      <c r="E98" s="54" t="e">
        <f>VLOOKUP($B98,'Rapport écrit 2e cycle'!$A$7:$F$106,4,FALSE)</f>
        <v>#N/A</v>
      </c>
      <c r="F98" s="85"/>
      <c r="G98" s="7"/>
      <c r="H98" s="85"/>
      <c r="I98" s="87">
        <f t="shared" si="4"/>
        <v>0</v>
      </c>
      <c r="J98" s="85"/>
      <c r="K98" s="85"/>
      <c r="L98" s="95"/>
      <c r="M98" s="55">
        <f t="shared" si="5"/>
        <v>0</v>
      </c>
      <c r="N98" s="99">
        <f t="shared" si="6"/>
        <v>0</v>
      </c>
      <c r="O98" s="100" t="e">
        <f>VLOOKUP($B98,'Rapport écrit 2e cycle'!$A$7:$F$106,6,FALSE)</f>
        <v>#N/A</v>
      </c>
      <c r="P98" s="104"/>
      <c r="Q98" s="56">
        <f>IFERROR((85*$N98/N8+$O98)+IF(P98="",0,1/P98/1000),0)</f>
        <v>0</v>
      </c>
    </row>
    <row r="99" spans="2:17" ht="22.5" customHeight="1" x14ac:dyDescent="0.3">
      <c r="B99" s="52">
        <f>'Rapport écrit 2e cycle'!A97</f>
        <v>0</v>
      </c>
      <c r="C99" s="15" t="e">
        <f>VLOOKUP($B99,'Rapport écrit 2e cycle'!$A$7:$F$106,2,FALSE)</f>
        <v>#N/A</v>
      </c>
      <c r="D99" s="53" t="e">
        <f>VLOOKUP($B99,'Rapport écrit 2e cycle'!$A$7:$F$106,3,FALSE)</f>
        <v>#N/A</v>
      </c>
      <c r="E99" s="54" t="e">
        <f>VLOOKUP($B99,'Rapport écrit 2e cycle'!$A$7:$F$106,4,FALSE)</f>
        <v>#N/A</v>
      </c>
      <c r="F99" s="85"/>
      <c r="G99" s="7"/>
      <c r="H99" s="85"/>
      <c r="I99" s="87">
        <f t="shared" si="4"/>
        <v>0</v>
      </c>
      <c r="J99" s="85"/>
      <c r="K99" s="85"/>
      <c r="L99" s="95"/>
      <c r="M99" s="55">
        <f t="shared" si="5"/>
        <v>0</v>
      </c>
      <c r="N99" s="99">
        <f t="shared" si="6"/>
        <v>0</v>
      </c>
      <c r="O99" s="100" t="e">
        <f>VLOOKUP($B99,'Rapport écrit 2e cycle'!$A$7:$F$106,6,FALSE)</f>
        <v>#N/A</v>
      </c>
      <c r="P99" s="104"/>
      <c r="Q99" s="56">
        <f>IFERROR((85*$N99/N8+$O99)+IF(P99="",0,1/P99/1000),0)</f>
        <v>0</v>
      </c>
    </row>
    <row r="100" spans="2:17" ht="22.5" customHeight="1" x14ac:dyDescent="0.3">
      <c r="B100" s="52">
        <f>'Rapport écrit 2e cycle'!A98</f>
        <v>0</v>
      </c>
      <c r="C100" s="15" t="e">
        <f>VLOOKUP($B100,'Rapport écrit 2e cycle'!$A$7:$F$106,2,FALSE)</f>
        <v>#N/A</v>
      </c>
      <c r="D100" s="53" t="e">
        <f>VLOOKUP($B100,'Rapport écrit 2e cycle'!$A$7:$F$106,3,FALSE)</f>
        <v>#N/A</v>
      </c>
      <c r="E100" s="54" t="e">
        <f>VLOOKUP($B100,'Rapport écrit 2e cycle'!$A$7:$F$106,4,FALSE)</f>
        <v>#N/A</v>
      </c>
      <c r="F100" s="85"/>
      <c r="G100" s="7"/>
      <c r="H100" s="85"/>
      <c r="I100" s="87">
        <f t="shared" si="4"/>
        <v>0</v>
      </c>
      <c r="J100" s="85"/>
      <c r="K100" s="85"/>
      <c r="L100" s="95"/>
      <c r="M100" s="55">
        <f t="shared" si="5"/>
        <v>0</v>
      </c>
      <c r="N100" s="99">
        <f t="shared" si="6"/>
        <v>0</v>
      </c>
      <c r="O100" s="100" t="e">
        <f>VLOOKUP($B100,'Rapport écrit 2e cycle'!$A$7:$F$106,6,FALSE)</f>
        <v>#N/A</v>
      </c>
      <c r="P100" s="104"/>
      <c r="Q100" s="56">
        <f>IFERROR((85*$N100/N8+$O100)+IF(P100="",0,1/P100/1000),0)</f>
        <v>0</v>
      </c>
    </row>
    <row r="101" spans="2:17" ht="22.5" customHeight="1" x14ac:dyDescent="0.3">
      <c r="B101" s="52">
        <f>'Rapport écrit 2e cycle'!A99</f>
        <v>0</v>
      </c>
      <c r="C101" s="15" t="e">
        <f>VLOOKUP($B101,'Rapport écrit 2e cycle'!$A$7:$F$106,2,FALSE)</f>
        <v>#N/A</v>
      </c>
      <c r="D101" s="53" t="e">
        <f>VLOOKUP($B101,'Rapport écrit 2e cycle'!$A$7:$F$106,3,FALSE)</f>
        <v>#N/A</v>
      </c>
      <c r="E101" s="54" t="e">
        <f>VLOOKUP($B101,'Rapport écrit 2e cycle'!$A$7:$F$106,4,FALSE)</f>
        <v>#N/A</v>
      </c>
      <c r="F101" s="85"/>
      <c r="G101" s="7"/>
      <c r="H101" s="85"/>
      <c r="I101" s="87">
        <f t="shared" si="4"/>
        <v>0</v>
      </c>
      <c r="J101" s="85"/>
      <c r="K101" s="85"/>
      <c r="L101" s="95"/>
      <c r="M101" s="55">
        <f t="shared" si="5"/>
        <v>0</v>
      </c>
      <c r="N101" s="99">
        <f t="shared" si="6"/>
        <v>0</v>
      </c>
      <c r="O101" s="100" t="e">
        <f>VLOOKUP($B101,'Rapport écrit 2e cycle'!$A$7:$F$106,6,FALSE)</f>
        <v>#N/A</v>
      </c>
      <c r="P101" s="104"/>
      <c r="Q101" s="56">
        <f>IFERROR((85*$N101/N8+$O101)+IF(P101="",0,1/P101/1000),0)</f>
        <v>0</v>
      </c>
    </row>
    <row r="102" spans="2:17" ht="22.5" customHeight="1" x14ac:dyDescent="0.3">
      <c r="B102" s="52">
        <f>'Rapport écrit 2e cycle'!A100</f>
        <v>0</v>
      </c>
      <c r="C102" s="15" t="e">
        <f>VLOOKUP($B102,'Rapport écrit 2e cycle'!$A$7:$F$106,2,FALSE)</f>
        <v>#N/A</v>
      </c>
      <c r="D102" s="53" t="e">
        <f>VLOOKUP($B102,'Rapport écrit 2e cycle'!$A$7:$F$106,3,FALSE)</f>
        <v>#N/A</v>
      </c>
      <c r="E102" s="54" t="e">
        <f>VLOOKUP($B102,'Rapport écrit 2e cycle'!$A$7:$F$106,4,FALSE)</f>
        <v>#N/A</v>
      </c>
      <c r="F102" s="85"/>
      <c r="G102" s="7"/>
      <c r="H102" s="85"/>
      <c r="I102" s="87">
        <f t="shared" si="4"/>
        <v>0</v>
      </c>
      <c r="J102" s="85"/>
      <c r="K102" s="85"/>
      <c r="L102" s="95"/>
      <c r="M102" s="55">
        <f t="shared" si="5"/>
        <v>0</v>
      </c>
      <c r="N102" s="99">
        <f t="shared" si="6"/>
        <v>0</v>
      </c>
      <c r="O102" s="100" t="e">
        <f>VLOOKUP($B102,'Rapport écrit 2e cycle'!$A$7:$F$106,6,FALSE)</f>
        <v>#N/A</v>
      </c>
      <c r="P102" s="104"/>
      <c r="Q102" s="56">
        <f>IFERROR((85*$N102/N8+$O102)+IF(P102="",0,1/P102/1000),0)</f>
        <v>0</v>
      </c>
    </row>
    <row r="103" spans="2:17" ht="22.5" customHeight="1" x14ac:dyDescent="0.3">
      <c r="B103" s="52">
        <f>'Rapport écrit 2e cycle'!A101</f>
        <v>0</v>
      </c>
      <c r="C103" s="15" t="e">
        <f>VLOOKUP($B103,'Rapport écrit 2e cycle'!$A$7:$F$106,2,FALSE)</f>
        <v>#N/A</v>
      </c>
      <c r="D103" s="53" t="e">
        <f>VLOOKUP($B103,'Rapport écrit 2e cycle'!$A$7:$F$106,3,FALSE)</f>
        <v>#N/A</v>
      </c>
      <c r="E103" s="54" t="e">
        <f>VLOOKUP($B103,'Rapport écrit 2e cycle'!$A$7:$F$106,4,FALSE)</f>
        <v>#N/A</v>
      </c>
      <c r="F103" s="85"/>
      <c r="G103" s="7"/>
      <c r="H103" s="85"/>
      <c r="I103" s="87">
        <f t="shared" si="4"/>
        <v>0</v>
      </c>
      <c r="J103" s="85"/>
      <c r="K103" s="85"/>
      <c r="L103" s="95"/>
      <c r="M103" s="55">
        <f t="shared" si="5"/>
        <v>0</v>
      </c>
      <c r="N103" s="99">
        <f t="shared" si="6"/>
        <v>0</v>
      </c>
      <c r="O103" s="100" t="e">
        <f>VLOOKUP($B103,'Rapport écrit 2e cycle'!$A$7:$F$106,6,FALSE)</f>
        <v>#N/A</v>
      </c>
      <c r="P103" s="104"/>
      <c r="Q103" s="56">
        <f>IFERROR((85*$N103/N8+$O103)+IF(P103="",0,1/P103/1000),0)</f>
        <v>0</v>
      </c>
    </row>
    <row r="104" spans="2:17" ht="22.5" customHeight="1" x14ac:dyDescent="0.3">
      <c r="B104" s="52">
        <f>'Rapport écrit 2e cycle'!A102</f>
        <v>0</v>
      </c>
      <c r="C104" s="15" t="e">
        <f>VLOOKUP($B104,'Rapport écrit 2e cycle'!$A$7:$F$106,2,FALSE)</f>
        <v>#N/A</v>
      </c>
      <c r="D104" s="53" t="e">
        <f>VLOOKUP($B104,'Rapport écrit 2e cycle'!$A$7:$F$106,3,FALSE)</f>
        <v>#N/A</v>
      </c>
      <c r="E104" s="54" t="e">
        <f>VLOOKUP($B104,'Rapport écrit 2e cycle'!$A$7:$F$106,4,FALSE)</f>
        <v>#N/A</v>
      </c>
      <c r="F104" s="85"/>
      <c r="G104" s="7"/>
      <c r="H104" s="85"/>
      <c r="I104" s="87">
        <f t="shared" si="4"/>
        <v>0</v>
      </c>
      <c r="J104" s="85"/>
      <c r="K104" s="85"/>
      <c r="L104" s="95"/>
      <c r="M104" s="55">
        <f t="shared" si="5"/>
        <v>0</v>
      </c>
      <c r="N104" s="99">
        <f t="shared" si="6"/>
        <v>0</v>
      </c>
      <c r="O104" s="100" t="e">
        <f>VLOOKUP($B104,'Rapport écrit 2e cycle'!$A$7:$F$106,6,FALSE)</f>
        <v>#N/A</v>
      </c>
      <c r="P104" s="104"/>
      <c r="Q104" s="56">
        <f>IFERROR((85*$N104/N8+$O104)+IF(P104="",0,1/P104/1000),0)</f>
        <v>0</v>
      </c>
    </row>
    <row r="105" spans="2:17" ht="22.5" customHeight="1" x14ac:dyDescent="0.3">
      <c r="B105" s="52">
        <f>'Rapport écrit 2e cycle'!A103</f>
        <v>0</v>
      </c>
      <c r="C105" s="15" t="e">
        <f>VLOOKUP($B105,'Rapport écrit 2e cycle'!$A$7:$F$106,2,FALSE)</f>
        <v>#N/A</v>
      </c>
      <c r="D105" s="53" t="e">
        <f>VLOOKUP($B105,'Rapport écrit 2e cycle'!$A$7:$F$106,3,FALSE)</f>
        <v>#N/A</v>
      </c>
      <c r="E105" s="54" t="e">
        <f>VLOOKUP($B105,'Rapport écrit 2e cycle'!$A$7:$F$106,4,FALSE)</f>
        <v>#N/A</v>
      </c>
      <c r="F105" s="85"/>
      <c r="G105" s="7"/>
      <c r="H105" s="85"/>
      <c r="I105" s="87">
        <f t="shared" si="4"/>
        <v>0</v>
      </c>
      <c r="J105" s="85"/>
      <c r="K105" s="85"/>
      <c r="L105" s="95"/>
      <c r="M105" s="55">
        <f t="shared" si="5"/>
        <v>0</v>
      </c>
      <c r="N105" s="99">
        <f t="shared" si="6"/>
        <v>0</v>
      </c>
      <c r="O105" s="100" t="e">
        <f>VLOOKUP($B105,'Rapport écrit 2e cycle'!$A$7:$F$106,6,FALSE)</f>
        <v>#N/A</v>
      </c>
      <c r="P105" s="104"/>
      <c r="Q105" s="56">
        <f>IFERROR((85*$N105/N8+$O105)+IF(P105="",0,1/P105/1000),0)</f>
        <v>0</v>
      </c>
    </row>
    <row r="106" spans="2:17" ht="22.5" customHeight="1" x14ac:dyDescent="0.3">
      <c r="B106" s="52">
        <f>'Rapport écrit 2e cycle'!A104</f>
        <v>0</v>
      </c>
      <c r="C106" s="15" t="e">
        <f>VLOOKUP($B106,'Rapport écrit 2e cycle'!$A$7:$F$106,2,FALSE)</f>
        <v>#N/A</v>
      </c>
      <c r="D106" s="53" t="e">
        <f>VLOOKUP($B106,'Rapport écrit 2e cycle'!$A$7:$F$106,3,FALSE)</f>
        <v>#N/A</v>
      </c>
      <c r="E106" s="54" t="e">
        <f>VLOOKUP($B106,'Rapport écrit 2e cycle'!$A$7:$F$106,4,FALSE)</f>
        <v>#N/A</v>
      </c>
      <c r="F106" s="85"/>
      <c r="G106" s="7"/>
      <c r="H106" s="85"/>
      <c r="I106" s="87">
        <f t="shared" si="4"/>
        <v>0</v>
      </c>
      <c r="J106" s="85"/>
      <c r="K106" s="85"/>
      <c r="L106" s="95"/>
      <c r="M106" s="55">
        <f t="shared" si="5"/>
        <v>0</v>
      </c>
      <c r="N106" s="99">
        <f t="shared" si="6"/>
        <v>0</v>
      </c>
      <c r="O106" s="100" t="e">
        <f>VLOOKUP($B106,'Rapport écrit 2e cycle'!$A$7:$F$106,6,FALSE)</f>
        <v>#N/A</v>
      </c>
      <c r="P106" s="104"/>
      <c r="Q106" s="56">
        <f>IFERROR((85*$N106/N8+$O106)+IF(P106="",0,1/P106/1000),0)</f>
        <v>0</v>
      </c>
    </row>
    <row r="107" spans="2:17" ht="22.5" customHeight="1" x14ac:dyDescent="0.3">
      <c r="B107" s="52">
        <f>'Rapport écrit 2e cycle'!A105</f>
        <v>0</v>
      </c>
      <c r="C107" s="15" t="e">
        <f>VLOOKUP($B107,'Rapport écrit 2e cycle'!$A$7:$F$106,2,FALSE)</f>
        <v>#N/A</v>
      </c>
      <c r="D107" s="53" t="e">
        <f>VLOOKUP($B107,'Rapport écrit 2e cycle'!$A$7:$F$106,3,FALSE)</f>
        <v>#N/A</v>
      </c>
      <c r="E107" s="54" t="e">
        <f>VLOOKUP($B107,'Rapport écrit 2e cycle'!$A$7:$F$106,4,FALSE)</f>
        <v>#N/A</v>
      </c>
      <c r="F107" s="85"/>
      <c r="G107" s="7"/>
      <c r="H107" s="85"/>
      <c r="I107" s="87">
        <f t="shared" si="4"/>
        <v>0</v>
      </c>
      <c r="J107" s="85"/>
      <c r="K107" s="85"/>
      <c r="L107" s="95"/>
      <c r="M107" s="55">
        <f t="shared" si="5"/>
        <v>0</v>
      </c>
      <c r="N107" s="99">
        <f t="shared" si="6"/>
        <v>0</v>
      </c>
      <c r="O107" s="100" t="e">
        <f>VLOOKUP($B107,'Rapport écrit 2e cycle'!$A$7:$F$106,6,FALSE)</f>
        <v>#N/A</v>
      </c>
      <c r="P107" s="104"/>
      <c r="Q107" s="56">
        <f>IFERROR((85*$N107/N8+$O107)+IF(P107="",0,1/P107/1000),0)</f>
        <v>0</v>
      </c>
    </row>
    <row r="108" spans="2:17" ht="22.5" customHeight="1" x14ac:dyDescent="0.3">
      <c r="B108" s="57">
        <f>'Rapport écrit 2e cycle'!A106</f>
        <v>0</v>
      </c>
      <c r="C108" s="58" t="e">
        <f>VLOOKUP($B108,'Rapport écrit 2e cycle'!$A$7:$F$106,2,FALSE)</f>
        <v>#N/A</v>
      </c>
      <c r="D108" s="58" t="e">
        <f>VLOOKUP($B108,'Rapport écrit 2e cycle'!$A$7:$F$106,3,FALSE)</f>
        <v>#N/A</v>
      </c>
      <c r="E108" s="59" t="e">
        <f>VLOOKUP($B108,'Rapport écrit 2e cycle'!$A$7:$F$106,4,FALSE)</f>
        <v>#N/A</v>
      </c>
      <c r="F108" s="86"/>
      <c r="G108" s="19"/>
      <c r="H108" s="86"/>
      <c r="I108" s="88">
        <f t="shared" si="4"/>
        <v>0</v>
      </c>
      <c r="J108" s="86"/>
      <c r="K108" s="86"/>
      <c r="L108" s="96"/>
      <c r="M108" s="60">
        <f t="shared" si="5"/>
        <v>0</v>
      </c>
      <c r="N108" s="101">
        <f t="shared" si="6"/>
        <v>0</v>
      </c>
      <c r="O108" s="102" t="e">
        <f>VLOOKUP($B108,'Rapport écrit 2e cycle'!$A$7:$F$106,6,FALSE)</f>
        <v>#N/A</v>
      </c>
      <c r="P108" s="105"/>
      <c r="Q108" s="61">
        <f>IFERROR((85*$N108/N8+$O108)+IF(P108="",0,1/P108/1000),0)</f>
        <v>0</v>
      </c>
    </row>
  </sheetData>
  <sheetProtection password="DD70" sheet="1" objects="1" scenarios="1"/>
  <mergeCells count="14">
    <mergeCell ref="A7:A8"/>
    <mergeCell ref="B7:B8"/>
    <mergeCell ref="C7:C8"/>
    <mergeCell ref="D7:D8"/>
    <mergeCell ref="E7:E8"/>
    <mergeCell ref="F7:I7"/>
    <mergeCell ref="J7:M7"/>
    <mergeCell ref="P7:P8"/>
    <mergeCell ref="Q7:Q8"/>
    <mergeCell ref="B1:Q1"/>
    <mergeCell ref="B2:Q2"/>
    <mergeCell ref="B3:Q3"/>
    <mergeCell ref="B4:Q4"/>
    <mergeCell ref="B5:Q5"/>
  </mergeCells>
  <conditionalFormatting sqref="Q9:Q108">
    <cfRule type="duplicateValues" dxfId="1" priority="1"/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Inscrire un chiffre entre 0 et 5 !">
          <x14:formula1>
            <xm:f>'Validation données'!$A$1:$A$7</xm:f>
          </x14:formula1>
          <xm:sqref>J9:L108</xm:sqref>
        </x14:dataValidation>
        <x14:dataValidation type="list" allowBlank="1" showDropDown="1" showInputMessage="1" showErrorMessage="1" error="Inscrire un chiffre entre 0 et 5 !">
          <x14:formula1>
            <xm:f>'Validation données'!$A$1:$A$7</xm:f>
          </x14:formula1>
          <xm:sqref>F9:H108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05"/>
  <sheetViews>
    <sheetView workbookViewId="0">
      <selection activeCell="B6" sqref="B6"/>
    </sheetView>
  </sheetViews>
  <sheetFormatPr baseColWidth="10" defaultColWidth="11.44140625" defaultRowHeight="13.8" x14ac:dyDescent="0.25"/>
  <cols>
    <col min="1" max="1" width="11.44140625" style="2"/>
    <col min="2" max="2" width="13.33203125" style="2" customWidth="1"/>
    <col min="3" max="3" width="49.88671875" style="2" hidden="1" customWidth="1"/>
    <col min="4" max="4" width="97.33203125" style="2" customWidth="1"/>
    <col min="5" max="5" width="0.5546875" style="2" hidden="1" customWidth="1"/>
    <col min="6" max="6" width="17.5546875" style="2" customWidth="1"/>
    <col min="7" max="16384" width="11.44140625" style="2"/>
  </cols>
  <sheetData>
    <row r="1" spans="1:7" ht="21" x14ac:dyDescent="0.25">
      <c r="A1" s="24"/>
      <c r="B1" s="129" t="s">
        <v>29</v>
      </c>
      <c r="C1" s="129"/>
      <c r="D1" s="129"/>
      <c r="E1" s="129"/>
      <c r="F1" s="129"/>
      <c r="G1" s="24"/>
    </row>
    <row r="2" spans="1:7" ht="24" x14ac:dyDescent="0.25">
      <c r="A2" s="24"/>
      <c r="B2" s="129" t="s">
        <v>48</v>
      </c>
      <c r="C2" s="129"/>
      <c r="D2" s="129"/>
      <c r="E2" s="129"/>
      <c r="F2" s="129"/>
      <c r="G2" s="24"/>
    </row>
    <row r="3" spans="1:7" ht="11.25" customHeight="1" thickBot="1" x14ac:dyDescent="0.3">
      <c r="A3" s="24"/>
      <c r="B3" s="23"/>
      <c r="C3" s="23"/>
      <c r="D3" s="23"/>
      <c r="E3" s="23"/>
      <c r="F3" s="23"/>
      <c r="G3" s="24"/>
    </row>
    <row r="4" spans="1:7" ht="18" customHeight="1" thickBot="1" x14ac:dyDescent="0.3">
      <c r="B4" s="130" t="s">
        <v>40</v>
      </c>
      <c r="C4" s="131"/>
      <c r="D4" s="131"/>
      <c r="E4" s="131"/>
      <c r="F4" s="132"/>
    </row>
    <row r="5" spans="1:7" ht="45.75" customHeight="1" thickBot="1" x14ac:dyDescent="0.3">
      <c r="A5" s="24"/>
      <c r="B5" s="108" t="s">
        <v>17</v>
      </c>
      <c r="C5" s="109" t="s">
        <v>0</v>
      </c>
      <c r="D5" s="109" t="s">
        <v>51</v>
      </c>
      <c r="E5" s="109" t="s">
        <v>15</v>
      </c>
      <c r="F5" s="110" t="s">
        <v>30</v>
      </c>
      <c r="G5" s="24"/>
    </row>
    <row r="6" spans="1:7" s="9" customFormat="1" ht="22.5" customHeight="1" x14ac:dyDescent="0.3">
      <c r="A6" s="28"/>
      <c r="B6" s="29">
        <f>'Pointage 2e cycle'!B9</f>
        <v>0</v>
      </c>
      <c r="C6" s="30" t="e">
        <f>VLOOKUP($B6,'Pointage 1er cycle'!$B$9:$Q$97,2,FALSE)</f>
        <v>#N/A</v>
      </c>
      <c r="D6" s="30" t="e">
        <f>VLOOKUP($B6,'Pointage 2e cycle'!$B$9:$M$97,3,FALSE)</f>
        <v>#N/A</v>
      </c>
      <c r="E6" s="30" t="e">
        <f>VLOOKUP($B6,'Pointage 1er cycle'!$B$9:$Q$97,4,FALSE)</f>
        <v>#N/A</v>
      </c>
      <c r="F6" s="31">
        <f>VLOOKUP($B6,'Pointage 2e cycle'!$B$9:$Q$108,13,FALSE)</f>
        <v>0</v>
      </c>
      <c r="G6" s="28"/>
    </row>
    <row r="7" spans="1:7" s="9" customFormat="1" ht="22.5" customHeight="1" x14ac:dyDescent="0.3">
      <c r="A7" s="28"/>
      <c r="B7" s="32">
        <f>'Pointage 2e cycle'!B10</f>
        <v>0</v>
      </c>
      <c r="C7" s="33" t="e">
        <f>VLOOKUP($B7,'Pointage 1er cycle'!$B$9:$Q$97,2,FALSE)</f>
        <v>#N/A</v>
      </c>
      <c r="D7" s="33" t="e">
        <f>VLOOKUP($B7,'Pointage 2e cycle'!$B$9:$M$97,3,FALSE)</f>
        <v>#N/A</v>
      </c>
      <c r="E7" s="33" t="e">
        <f>VLOOKUP($B7,'Pointage 1er cycle'!$B$9:$Q$97,4,FALSE)</f>
        <v>#N/A</v>
      </c>
      <c r="F7" s="34">
        <f>VLOOKUP($B7,'Pointage 2e cycle'!$B$9:$Q$108,13,FALSE)</f>
        <v>0</v>
      </c>
      <c r="G7" s="28"/>
    </row>
    <row r="8" spans="1:7" s="9" customFormat="1" ht="22.5" customHeight="1" x14ac:dyDescent="0.3">
      <c r="A8" s="28"/>
      <c r="B8" s="32">
        <f>'Pointage 2e cycle'!B11</f>
        <v>0</v>
      </c>
      <c r="C8" s="33" t="e">
        <f>VLOOKUP($B8,'Pointage 1er cycle'!$B$9:$Q$97,2,FALSE)</f>
        <v>#N/A</v>
      </c>
      <c r="D8" s="33" t="e">
        <f>VLOOKUP($B8,'Pointage 2e cycle'!$B$9:$M$97,3,FALSE)</f>
        <v>#N/A</v>
      </c>
      <c r="E8" s="33" t="e">
        <f>VLOOKUP($B8,'Pointage 1er cycle'!$B$9:$Q$97,4,FALSE)</f>
        <v>#N/A</v>
      </c>
      <c r="F8" s="34">
        <f>VLOOKUP($B8,'Pointage 2e cycle'!$B$9:$Q$108,13,FALSE)</f>
        <v>0</v>
      </c>
      <c r="G8" s="28"/>
    </row>
    <row r="9" spans="1:7" s="9" customFormat="1" ht="22.5" customHeight="1" x14ac:dyDescent="0.3">
      <c r="A9" s="28"/>
      <c r="B9" s="32">
        <f>'Pointage 2e cycle'!B12</f>
        <v>0</v>
      </c>
      <c r="C9" s="33" t="e">
        <f>VLOOKUP($B9,'Pointage 1er cycle'!$B$9:$Q$97,2,FALSE)</f>
        <v>#N/A</v>
      </c>
      <c r="D9" s="33" t="e">
        <f>VLOOKUP($B9,'Pointage 2e cycle'!$B$9:$M$97,3,FALSE)</f>
        <v>#N/A</v>
      </c>
      <c r="E9" s="33" t="e">
        <f>VLOOKUP($B9,'Pointage 1er cycle'!$B$9:$Q$97,4,FALSE)</f>
        <v>#N/A</v>
      </c>
      <c r="F9" s="34">
        <f>VLOOKUP($B9,'Pointage 2e cycle'!$B$9:$Q$108,13,FALSE)</f>
        <v>0</v>
      </c>
      <c r="G9" s="28"/>
    </row>
    <row r="10" spans="1:7" s="9" customFormat="1" ht="22.5" customHeight="1" x14ac:dyDescent="0.3">
      <c r="A10" s="28"/>
      <c r="B10" s="32">
        <f>'Pointage 2e cycle'!B13</f>
        <v>0</v>
      </c>
      <c r="C10" s="33" t="e">
        <f>VLOOKUP($B10,'Pointage 1er cycle'!$B$9:$Q$97,2,FALSE)</f>
        <v>#N/A</v>
      </c>
      <c r="D10" s="33" t="e">
        <f>VLOOKUP($B10,'Pointage 2e cycle'!$B$9:$M$97,3,FALSE)</f>
        <v>#N/A</v>
      </c>
      <c r="E10" s="33" t="e">
        <f>VLOOKUP($B10,'Pointage 1er cycle'!$B$9:$Q$97,4,FALSE)</f>
        <v>#N/A</v>
      </c>
      <c r="F10" s="34">
        <f>VLOOKUP($B10,'Pointage 2e cycle'!$B$9:$Q$108,13,FALSE)</f>
        <v>0</v>
      </c>
      <c r="G10" s="28"/>
    </row>
    <row r="11" spans="1:7" s="9" customFormat="1" ht="22.5" customHeight="1" x14ac:dyDescent="0.3">
      <c r="A11" s="28"/>
      <c r="B11" s="32">
        <f>'Pointage 2e cycle'!B14</f>
        <v>0</v>
      </c>
      <c r="C11" s="33" t="e">
        <f>VLOOKUP($B11,'Pointage 1er cycle'!$B$9:$Q$97,2,FALSE)</f>
        <v>#N/A</v>
      </c>
      <c r="D11" s="33" t="e">
        <f>VLOOKUP($B11,'Pointage 2e cycle'!$B$9:$M$97,3,FALSE)</f>
        <v>#N/A</v>
      </c>
      <c r="E11" s="33" t="e">
        <f>VLOOKUP($B11,'Pointage 1er cycle'!$B$9:$Q$97,4,FALSE)</f>
        <v>#N/A</v>
      </c>
      <c r="F11" s="34">
        <f>VLOOKUP($B11,'Pointage 2e cycle'!$B$9:$Q$108,13,FALSE)</f>
        <v>0</v>
      </c>
      <c r="G11" s="28"/>
    </row>
    <row r="12" spans="1:7" s="9" customFormat="1" ht="22.5" customHeight="1" x14ac:dyDescent="0.3">
      <c r="A12" s="28"/>
      <c r="B12" s="32">
        <f>'Pointage 2e cycle'!B15</f>
        <v>0</v>
      </c>
      <c r="C12" s="33" t="e">
        <f>VLOOKUP($B12,'Pointage 1er cycle'!$B$9:$Q$97,2,FALSE)</f>
        <v>#N/A</v>
      </c>
      <c r="D12" s="33" t="e">
        <f>VLOOKUP($B12,'Pointage 2e cycle'!$B$9:$M$97,3,FALSE)</f>
        <v>#N/A</v>
      </c>
      <c r="E12" s="33" t="e">
        <f>VLOOKUP($B12,'Pointage 1er cycle'!$B$9:$Q$97,4,FALSE)</f>
        <v>#N/A</v>
      </c>
      <c r="F12" s="34">
        <f>VLOOKUP($B12,'Pointage 2e cycle'!$B$9:$Q$108,13,FALSE)</f>
        <v>0</v>
      </c>
      <c r="G12" s="28"/>
    </row>
    <row r="13" spans="1:7" s="9" customFormat="1" ht="22.5" customHeight="1" x14ac:dyDescent="0.3">
      <c r="A13" s="28"/>
      <c r="B13" s="32">
        <f>'Pointage 2e cycle'!B16</f>
        <v>0</v>
      </c>
      <c r="C13" s="33" t="e">
        <f>VLOOKUP($B13,'Pointage 1er cycle'!$B$9:$Q$97,2,FALSE)</f>
        <v>#N/A</v>
      </c>
      <c r="D13" s="33" t="e">
        <f>VLOOKUP($B13,'Pointage 2e cycle'!$B$9:$M$97,3,FALSE)</f>
        <v>#N/A</v>
      </c>
      <c r="E13" s="33" t="e">
        <f>VLOOKUP($B13,'Pointage 1er cycle'!$B$9:$Q$97,4,FALSE)</f>
        <v>#N/A</v>
      </c>
      <c r="F13" s="34">
        <f>VLOOKUP($B13,'Pointage 2e cycle'!$B$9:$Q$108,13,FALSE)</f>
        <v>0</v>
      </c>
      <c r="G13" s="28"/>
    </row>
    <row r="14" spans="1:7" s="9" customFormat="1" ht="22.5" customHeight="1" x14ac:dyDescent="0.3">
      <c r="A14" s="28"/>
      <c r="B14" s="32">
        <f>'Pointage 2e cycle'!B17</f>
        <v>0</v>
      </c>
      <c r="C14" s="33" t="e">
        <f>VLOOKUP($B14,'Pointage 1er cycle'!$B$9:$Q$97,2,FALSE)</f>
        <v>#N/A</v>
      </c>
      <c r="D14" s="33" t="e">
        <f>VLOOKUP($B14,'Pointage 2e cycle'!$B$9:$M$97,3,FALSE)</f>
        <v>#N/A</v>
      </c>
      <c r="E14" s="33" t="e">
        <f>VLOOKUP($B14,'Pointage 1er cycle'!$B$9:$Q$97,4,FALSE)</f>
        <v>#N/A</v>
      </c>
      <c r="F14" s="34">
        <f>VLOOKUP($B14,'Pointage 2e cycle'!$B$9:$Q$108,13,FALSE)</f>
        <v>0</v>
      </c>
      <c r="G14" s="28"/>
    </row>
    <row r="15" spans="1:7" s="9" customFormat="1" ht="22.5" customHeight="1" x14ac:dyDescent="0.3">
      <c r="A15" s="28"/>
      <c r="B15" s="32">
        <f>'Pointage 2e cycle'!B18</f>
        <v>0</v>
      </c>
      <c r="C15" s="33" t="e">
        <f>VLOOKUP($B15,'Pointage 1er cycle'!$B$9:$Q$97,2,FALSE)</f>
        <v>#N/A</v>
      </c>
      <c r="D15" s="33" t="e">
        <f>VLOOKUP($B15,'Pointage 2e cycle'!$B$9:$M$97,3,FALSE)</f>
        <v>#N/A</v>
      </c>
      <c r="E15" s="33" t="e">
        <f>VLOOKUP($B15,'Pointage 1er cycle'!$B$9:$Q$97,4,FALSE)</f>
        <v>#N/A</v>
      </c>
      <c r="F15" s="34">
        <f>VLOOKUP($B15,'Pointage 2e cycle'!$B$9:$Q$108,13,FALSE)</f>
        <v>0</v>
      </c>
      <c r="G15" s="28"/>
    </row>
    <row r="16" spans="1:7" s="9" customFormat="1" ht="22.5" customHeight="1" x14ac:dyDescent="0.3">
      <c r="A16" s="28"/>
      <c r="B16" s="32">
        <f>'Pointage 2e cycle'!B19</f>
        <v>0</v>
      </c>
      <c r="C16" s="33" t="e">
        <f>VLOOKUP($B16,'Pointage 1er cycle'!$B$9:$Q$97,2,FALSE)</f>
        <v>#N/A</v>
      </c>
      <c r="D16" s="33" t="e">
        <f>VLOOKUP($B16,'Pointage 2e cycle'!$B$9:$M$97,3,FALSE)</f>
        <v>#N/A</v>
      </c>
      <c r="E16" s="33" t="e">
        <f>VLOOKUP($B16,'Pointage 1er cycle'!$B$9:$Q$97,4,FALSE)</f>
        <v>#N/A</v>
      </c>
      <c r="F16" s="34">
        <f>VLOOKUP($B16,'Pointage 2e cycle'!$B$9:$Q$108,13,FALSE)</f>
        <v>0</v>
      </c>
      <c r="G16" s="28"/>
    </row>
    <row r="17" spans="1:7" s="9" customFormat="1" ht="22.5" customHeight="1" x14ac:dyDescent="0.3">
      <c r="A17" s="28"/>
      <c r="B17" s="32">
        <f>'Pointage 2e cycle'!B20</f>
        <v>0</v>
      </c>
      <c r="C17" s="33" t="e">
        <f>VLOOKUP($B17,'Pointage 1er cycle'!$B$9:$Q$97,2,FALSE)</f>
        <v>#N/A</v>
      </c>
      <c r="D17" s="33" t="e">
        <f>VLOOKUP($B17,'Pointage 2e cycle'!$B$9:$M$97,3,FALSE)</f>
        <v>#N/A</v>
      </c>
      <c r="E17" s="33" t="e">
        <f>VLOOKUP($B17,'Pointage 1er cycle'!$B$9:$Q$97,4,FALSE)</f>
        <v>#N/A</v>
      </c>
      <c r="F17" s="34">
        <f>VLOOKUP($B17,'Pointage 2e cycle'!$B$9:$Q$108,13,FALSE)</f>
        <v>0</v>
      </c>
      <c r="G17" s="28"/>
    </row>
    <row r="18" spans="1:7" s="9" customFormat="1" ht="22.5" customHeight="1" x14ac:dyDescent="0.3">
      <c r="A18" s="28"/>
      <c r="B18" s="32">
        <f>'Pointage 2e cycle'!B21</f>
        <v>0</v>
      </c>
      <c r="C18" s="33" t="e">
        <f>VLOOKUP($B18,'Pointage 1er cycle'!$B$9:$Q$97,2,FALSE)</f>
        <v>#N/A</v>
      </c>
      <c r="D18" s="33" t="e">
        <f>VLOOKUP($B18,'Pointage 2e cycle'!$B$9:$M$97,3,FALSE)</f>
        <v>#N/A</v>
      </c>
      <c r="E18" s="33" t="e">
        <f>VLOOKUP($B18,'Pointage 1er cycle'!$B$9:$Q$97,4,FALSE)</f>
        <v>#N/A</v>
      </c>
      <c r="F18" s="34">
        <f>VLOOKUP($B18,'Pointage 2e cycle'!$B$9:$Q$108,13,FALSE)</f>
        <v>0</v>
      </c>
      <c r="G18" s="28"/>
    </row>
    <row r="19" spans="1:7" s="9" customFormat="1" ht="22.5" customHeight="1" x14ac:dyDescent="0.3">
      <c r="A19" s="28"/>
      <c r="B19" s="32">
        <f>'Pointage 2e cycle'!B22</f>
        <v>0</v>
      </c>
      <c r="C19" s="33" t="e">
        <f>VLOOKUP($B19,'Pointage 1er cycle'!$B$9:$Q$97,2,FALSE)</f>
        <v>#N/A</v>
      </c>
      <c r="D19" s="33" t="e">
        <f>VLOOKUP($B19,'Pointage 2e cycle'!$B$9:$M$97,3,FALSE)</f>
        <v>#N/A</v>
      </c>
      <c r="E19" s="33" t="e">
        <f>VLOOKUP($B19,'Pointage 1er cycle'!$B$9:$Q$97,4,FALSE)</f>
        <v>#N/A</v>
      </c>
      <c r="F19" s="34">
        <f>VLOOKUP($B19,'Pointage 2e cycle'!$B$9:$Q$108,13,FALSE)</f>
        <v>0</v>
      </c>
      <c r="G19" s="28"/>
    </row>
    <row r="20" spans="1:7" s="9" customFormat="1" ht="22.5" customHeight="1" x14ac:dyDescent="0.3">
      <c r="A20" s="28"/>
      <c r="B20" s="32">
        <f>'Pointage 2e cycle'!B23</f>
        <v>0</v>
      </c>
      <c r="C20" s="33" t="e">
        <f>VLOOKUP($B20,'Pointage 1er cycle'!$B$9:$Q$97,2,FALSE)</f>
        <v>#N/A</v>
      </c>
      <c r="D20" s="33" t="e">
        <f>VLOOKUP($B20,'Pointage 2e cycle'!$B$9:$M$97,3,FALSE)</f>
        <v>#N/A</v>
      </c>
      <c r="E20" s="33" t="e">
        <f>VLOOKUP($B20,'Pointage 1er cycle'!$B$9:$Q$97,4,FALSE)</f>
        <v>#N/A</v>
      </c>
      <c r="F20" s="34">
        <f>VLOOKUP($B20,'Pointage 2e cycle'!$B$9:$Q$108,13,FALSE)</f>
        <v>0</v>
      </c>
      <c r="G20" s="28"/>
    </row>
    <row r="21" spans="1:7" s="9" customFormat="1" ht="22.5" customHeight="1" x14ac:dyDescent="0.3">
      <c r="A21" s="28"/>
      <c r="B21" s="32">
        <f>'Pointage 2e cycle'!B24</f>
        <v>0</v>
      </c>
      <c r="C21" s="33" t="e">
        <f>VLOOKUP($B21,'Pointage 1er cycle'!$B$9:$Q$97,2,FALSE)</f>
        <v>#N/A</v>
      </c>
      <c r="D21" s="33" t="e">
        <f>VLOOKUP($B21,'Pointage 2e cycle'!$B$9:$M$97,3,FALSE)</f>
        <v>#N/A</v>
      </c>
      <c r="E21" s="33" t="e">
        <f>VLOOKUP($B21,'Pointage 1er cycle'!$B$9:$Q$97,4,FALSE)</f>
        <v>#N/A</v>
      </c>
      <c r="F21" s="34">
        <f>VLOOKUP($B21,'Pointage 2e cycle'!$B$9:$Q$108,13,FALSE)</f>
        <v>0</v>
      </c>
      <c r="G21" s="28"/>
    </row>
    <row r="22" spans="1:7" s="9" customFormat="1" ht="22.5" customHeight="1" x14ac:dyDescent="0.3">
      <c r="A22" s="28"/>
      <c r="B22" s="32">
        <f>'Pointage 2e cycle'!B25</f>
        <v>0</v>
      </c>
      <c r="C22" s="33" t="e">
        <f>VLOOKUP($B22,'Pointage 1er cycle'!$B$9:$Q$97,2,FALSE)</f>
        <v>#N/A</v>
      </c>
      <c r="D22" s="33" t="e">
        <f>VLOOKUP($B22,'Pointage 2e cycle'!$B$9:$M$97,3,FALSE)</f>
        <v>#N/A</v>
      </c>
      <c r="E22" s="33" t="e">
        <f>VLOOKUP($B22,'Pointage 1er cycle'!$B$9:$Q$97,4,FALSE)</f>
        <v>#N/A</v>
      </c>
      <c r="F22" s="34">
        <f>VLOOKUP($B22,'Pointage 2e cycle'!$B$9:$Q$108,13,FALSE)</f>
        <v>0</v>
      </c>
      <c r="G22" s="28"/>
    </row>
    <row r="23" spans="1:7" s="9" customFormat="1" ht="22.5" customHeight="1" x14ac:dyDescent="0.3">
      <c r="A23" s="28"/>
      <c r="B23" s="32">
        <f>'Pointage 2e cycle'!B26</f>
        <v>0</v>
      </c>
      <c r="C23" s="33" t="e">
        <f>VLOOKUP($B23,'Pointage 1er cycle'!$B$9:$Q$97,2,FALSE)</f>
        <v>#N/A</v>
      </c>
      <c r="D23" s="33" t="e">
        <f>VLOOKUP($B23,'Pointage 2e cycle'!$B$9:$M$97,3,FALSE)</f>
        <v>#N/A</v>
      </c>
      <c r="E23" s="33" t="e">
        <f>VLOOKUP($B23,'Pointage 1er cycle'!$B$9:$Q$97,4,FALSE)</f>
        <v>#N/A</v>
      </c>
      <c r="F23" s="34">
        <f>VLOOKUP($B23,'Pointage 2e cycle'!$B$9:$Q$108,13,FALSE)</f>
        <v>0</v>
      </c>
      <c r="G23" s="28"/>
    </row>
    <row r="24" spans="1:7" s="9" customFormat="1" ht="22.5" customHeight="1" x14ac:dyDescent="0.3">
      <c r="A24" s="28"/>
      <c r="B24" s="32">
        <f>'Pointage 2e cycle'!B27</f>
        <v>0</v>
      </c>
      <c r="C24" s="33" t="e">
        <f>VLOOKUP($B24,'Pointage 1er cycle'!$B$9:$Q$97,2,FALSE)</f>
        <v>#N/A</v>
      </c>
      <c r="D24" s="33" t="e">
        <f>VLOOKUP($B24,'Pointage 2e cycle'!$B$9:$M$97,3,FALSE)</f>
        <v>#N/A</v>
      </c>
      <c r="E24" s="33" t="e">
        <f>VLOOKUP($B24,'Pointage 1er cycle'!$B$9:$Q$97,4,FALSE)</f>
        <v>#N/A</v>
      </c>
      <c r="F24" s="34">
        <f>VLOOKUP($B24,'Pointage 2e cycle'!$B$9:$Q$108,13,FALSE)</f>
        <v>0</v>
      </c>
      <c r="G24" s="28"/>
    </row>
    <row r="25" spans="1:7" s="9" customFormat="1" ht="22.5" customHeight="1" x14ac:dyDescent="0.3">
      <c r="A25" s="28"/>
      <c r="B25" s="32">
        <f>'Pointage 2e cycle'!B28</f>
        <v>0</v>
      </c>
      <c r="C25" s="33" t="e">
        <f>VLOOKUP($B25,'Pointage 1er cycle'!$B$9:$Q$97,2,FALSE)</f>
        <v>#N/A</v>
      </c>
      <c r="D25" s="33" t="e">
        <f>VLOOKUP($B25,'Pointage 2e cycle'!$B$9:$M$97,3,FALSE)</f>
        <v>#N/A</v>
      </c>
      <c r="E25" s="33" t="e">
        <f>VLOOKUP($B25,'Pointage 1er cycle'!$B$9:$Q$97,4,FALSE)</f>
        <v>#N/A</v>
      </c>
      <c r="F25" s="34">
        <f>VLOOKUP($B25,'Pointage 2e cycle'!$B$9:$Q$108,13,FALSE)</f>
        <v>0</v>
      </c>
      <c r="G25" s="28"/>
    </row>
    <row r="26" spans="1:7" s="9" customFormat="1" ht="22.5" customHeight="1" x14ac:dyDescent="0.3">
      <c r="A26" s="28"/>
      <c r="B26" s="32">
        <f>'Pointage 2e cycle'!B29</f>
        <v>0</v>
      </c>
      <c r="C26" s="33" t="e">
        <f>VLOOKUP($B26,'Pointage 1er cycle'!$B$9:$Q$97,2,FALSE)</f>
        <v>#N/A</v>
      </c>
      <c r="D26" s="33" t="e">
        <f>VLOOKUP($B26,'Pointage 2e cycle'!$B$9:$M$97,3,FALSE)</f>
        <v>#N/A</v>
      </c>
      <c r="E26" s="33" t="e">
        <f>VLOOKUP($B26,'Pointage 1er cycle'!$B$9:$Q$97,4,FALSE)</f>
        <v>#N/A</v>
      </c>
      <c r="F26" s="34">
        <f>VLOOKUP($B26,'Pointage 2e cycle'!$B$9:$Q$108,13,FALSE)</f>
        <v>0</v>
      </c>
      <c r="G26" s="28"/>
    </row>
    <row r="27" spans="1:7" s="9" customFormat="1" ht="22.5" customHeight="1" x14ac:dyDescent="0.3">
      <c r="A27" s="28"/>
      <c r="B27" s="32">
        <f>'Pointage 2e cycle'!B30</f>
        <v>0</v>
      </c>
      <c r="C27" s="33" t="e">
        <f>VLOOKUP($B27,'Pointage 1er cycle'!$B$9:$Q$97,2,FALSE)</f>
        <v>#N/A</v>
      </c>
      <c r="D27" s="33" t="e">
        <f>VLOOKUP($B27,'Pointage 2e cycle'!$B$9:$M$97,3,FALSE)</f>
        <v>#N/A</v>
      </c>
      <c r="E27" s="33" t="e">
        <f>VLOOKUP($B27,'Pointage 1er cycle'!$B$9:$Q$97,4,FALSE)</f>
        <v>#N/A</v>
      </c>
      <c r="F27" s="34">
        <f>VLOOKUP($B27,'Pointage 2e cycle'!$B$9:$Q$108,13,FALSE)</f>
        <v>0</v>
      </c>
      <c r="G27" s="28"/>
    </row>
    <row r="28" spans="1:7" s="9" customFormat="1" ht="22.5" customHeight="1" x14ac:dyDescent="0.3">
      <c r="A28" s="28"/>
      <c r="B28" s="32">
        <f>'Pointage 2e cycle'!B31</f>
        <v>0</v>
      </c>
      <c r="C28" s="33" t="e">
        <f>VLOOKUP($B28,'Pointage 1er cycle'!$B$9:$Q$97,2,FALSE)</f>
        <v>#N/A</v>
      </c>
      <c r="D28" s="33" t="e">
        <f>VLOOKUP($B28,'Pointage 2e cycle'!$B$9:$M$97,3,FALSE)</f>
        <v>#N/A</v>
      </c>
      <c r="E28" s="33" t="e">
        <f>VLOOKUP($B28,'Pointage 1er cycle'!$B$9:$Q$97,4,FALSE)</f>
        <v>#N/A</v>
      </c>
      <c r="F28" s="34">
        <f>VLOOKUP($B28,'Pointage 2e cycle'!$B$9:$Q$108,13,FALSE)</f>
        <v>0</v>
      </c>
      <c r="G28" s="28"/>
    </row>
    <row r="29" spans="1:7" s="9" customFormat="1" ht="22.5" customHeight="1" x14ac:dyDescent="0.3">
      <c r="A29" s="28"/>
      <c r="B29" s="32">
        <f>'Pointage 2e cycle'!B32</f>
        <v>0</v>
      </c>
      <c r="C29" s="33" t="e">
        <f>VLOOKUP($B29,'Pointage 1er cycle'!$B$9:$Q$97,2,FALSE)</f>
        <v>#N/A</v>
      </c>
      <c r="D29" s="33" t="e">
        <f>VLOOKUP($B29,'Pointage 2e cycle'!$B$9:$M$97,3,FALSE)</f>
        <v>#N/A</v>
      </c>
      <c r="E29" s="33" t="e">
        <f>VLOOKUP($B29,'Pointage 1er cycle'!$B$9:$Q$97,4,FALSE)</f>
        <v>#N/A</v>
      </c>
      <c r="F29" s="34">
        <f>VLOOKUP($B29,'Pointage 2e cycle'!$B$9:$Q$108,13,FALSE)</f>
        <v>0</v>
      </c>
      <c r="G29" s="28"/>
    </row>
    <row r="30" spans="1:7" s="9" customFormat="1" ht="22.5" customHeight="1" x14ac:dyDescent="0.3">
      <c r="A30" s="28"/>
      <c r="B30" s="32">
        <f>'Pointage 2e cycle'!B33</f>
        <v>0</v>
      </c>
      <c r="C30" s="33" t="e">
        <f>VLOOKUP($B30,'Pointage 1er cycle'!$B$9:$Q$97,2,FALSE)</f>
        <v>#N/A</v>
      </c>
      <c r="D30" s="33" t="e">
        <f>VLOOKUP($B30,'Pointage 2e cycle'!$B$9:$M$97,3,FALSE)</f>
        <v>#N/A</v>
      </c>
      <c r="E30" s="33" t="e">
        <f>VLOOKUP($B30,'Pointage 1er cycle'!$B$9:$Q$97,4,FALSE)</f>
        <v>#N/A</v>
      </c>
      <c r="F30" s="34">
        <f>VLOOKUP($B30,'Pointage 2e cycle'!$B$9:$Q$108,13,FALSE)</f>
        <v>0</v>
      </c>
      <c r="G30" s="28"/>
    </row>
    <row r="31" spans="1:7" s="9" customFormat="1" ht="22.5" customHeight="1" x14ac:dyDescent="0.3">
      <c r="A31" s="28"/>
      <c r="B31" s="32">
        <f>'Pointage 2e cycle'!B34</f>
        <v>0</v>
      </c>
      <c r="C31" s="33" t="e">
        <f>VLOOKUP($B31,'Pointage 1er cycle'!$B$9:$Q$97,2,FALSE)</f>
        <v>#N/A</v>
      </c>
      <c r="D31" s="33" t="e">
        <f>VLOOKUP($B31,'Pointage 2e cycle'!$B$9:$M$97,3,FALSE)</f>
        <v>#N/A</v>
      </c>
      <c r="E31" s="33" t="e">
        <f>VLOOKUP($B31,'Pointage 1er cycle'!$B$9:$Q$97,4,FALSE)</f>
        <v>#N/A</v>
      </c>
      <c r="F31" s="34">
        <f>VLOOKUP($B31,'Pointage 2e cycle'!$B$9:$Q$108,13,FALSE)</f>
        <v>0</v>
      </c>
      <c r="G31" s="28"/>
    </row>
    <row r="32" spans="1:7" s="9" customFormat="1" ht="22.5" customHeight="1" x14ac:dyDescent="0.3">
      <c r="A32" s="28"/>
      <c r="B32" s="32">
        <f>'Pointage 2e cycle'!B35</f>
        <v>0</v>
      </c>
      <c r="C32" s="33" t="e">
        <f>VLOOKUP($B32,'Pointage 1er cycle'!$B$9:$Q$97,2,FALSE)</f>
        <v>#N/A</v>
      </c>
      <c r="D32" s="33" t="e">
        <f>VLOOKUP($B32,'Pointage 2e cycle'!$B$9:$M$97,3,FALSE)</f>
        <v>#N/A</v>
      </c>
      <c r="E32" s="33" t="e">
        <f>VLOOKUP($B32,'Pointage 1er cycle'!$B$9:$Q$97,4,FALSE)</f>
        <v>#N/A</v>
      </c>
      <c r="F32" s="34">
        <f>VLOOKUP($B32,'Pointage 2e cycle'!$B$9:$Q$108,13,FALSE)</f>
        <v>0</v>
      </c>
      <c r="G32" s="28"/>
    </row>
    <row r="33" spans="1:7" s="9" customFormat="1" ht="22.5" customHeight="1" x14ac:dyDescent="0.3">
      <c r="A33" s="28"/>
      <c r="B33" s="32">
        <f>'Pointage 2e cycle'!B36</f>
        <v>0</v>
      </c>
      <c r="C33" s="33" t="e">
        <f>VLOOKUP($B33,'Pointage 1er cycle'!$B$9:$Q$97,2,FALSE)</f>
        <v>#N/A</v>
      </c>
      <c r="D33" s="33" t="e">
        <f>VLOOKUP($B33,'Pointage 2e cycle'!$B$9:$M$97,3,FALSE)</f>
        <v>#N/A</v>
      </c>
      <c r="E33" s="33" t="e">
        <f>VLOOKUP($B33,'Pointage 1er cycle'!$B$9:$Q$97,4,FALSE)</f>
        <v>#N/A</v>
      </c>
      <c r="F33" s="34">
        <f>VLOOKUP($B33,'Pointage 2e cycle'!$B$9:$Q$108,13,FALSE)</f>
        <v>0</v>
      </c>
      <c r="G33" s="28"/>
    </row>
    <row r="34" spans="1:7" s="9" customFormat="1" ht="22.5" customHeight="1" x14ac:dyDescent="0.3">
      <c r="A34" s="28"/>
      <c r="B34" s="32">
        <f>'Pointage 2e cycle'!B37</f>
        <v>0</v>
      </c>
      <c r="C34" s="33" t="e">
        <f>VLOOKUP($B34,'Pointage 1er cycle'!$B$9:$Q$97,2,FALSE)</f>
        <v>#N/A</v>
      </c>
      <c r="D34" s="33" t="e">
        <f>VLOOKUP($B34,'Pointage 2e cycle'!$B$9:$M$97,3,FALSE)</f>
        <v>#N/A</v>
      </c>
      <c r="E34" s="33" t="e">
        <f>VLOOKUP($B34,'Pointage 1er cycle'!$B$9:$Q$97,4,FALSE)</f>
        <v>#N/A</v>
      </c>
      <c r="F34" s="34">
        <f>VLOOKUP($B34,'Pointage 2e cycle'!$B$9:$Q$108,13,FALSE)</f>
        <v>0</v>
      </c>
      <c r="G34" s="28"/>
    </row>
    <row r="35" spans="1:7" s="9" customFormat="1" ht="22.5" customHeight="1" x14ac:dyDescent="0.3">
      <c r="A35" s="28"/>
      <c r="B35" s="32">
        <f>'Pointage 2e cycle'!B38</f>
        <v>0</v>
      </c>
      <c r="C35" s="33" t="e">
        <f>VLOOKUP($B35,'Pointage 1er cycle'!$B$9:$Q$97,2,FALSE)</f>
        <v>#N/A</v>
      </c>
      <c r="D35" s="33" t="e">
        <f>VLOOKUP($B35,'Pointage 2e cycle'!$B$9:$M$97,3,FALSE)</f>
        <v>#N/A</v>
      </c>
      <c r="E35" s="33" t="e">
        <f>VLOOKUP($B35,'Pointage 1er cycle'!$B$9:$Q$97,4,FALSE)</f>
        <v>#N/A</v>
      </c>
      <c r="F35" s="34">
        <f>VLOOKUP($B35,'Pointage 2e cycle'!$B$9:$Q$108,13,FALSE)</f>
        <v>0</v>
      </c>
      <c r="G35" s="28"/>
    </row>
    <row r="36" spans="1:7" s="36" customFormat="1" ht="22.5" customHeight="1" x14ac:dyDescent="0.3">
      <c r="A36" s="35"/>
      <c r="B36" s="32">
        <f>'Pointage 2e cycle'!B39</f>
        <v>0</v>
      </c>
      <c r="C36" s="33" t="e">
        <f>VLOOKUP($B36,'Pointage 1er cycle'!$B$9:$Q$97,2,FALSE)</f>
        <v>#N/A</v>
      </c>
      <c r="D36" s="33" t="e">
        <f>VLOOKUP($B36,'Pointage 2e cycle'!$B$9:$M$97,3,FALSE)</f>
        <v>#N/A</v>
      </c>
      <c r="E36" s="33" t="e">
        <f>VLOOKUP($B36,'Pointage 1er cycle'!$B$9:$Q$97,4,FALSE)</f>
        <v>#N/A</v>
      </c>
      <c r="F36" s="34">
        <f>VLOOKUP($B36,'Pointage 2e cycle'!$B$9:$Q$108,13,FALSE)</f>
        <v>0</v>
      </c>
      <c r="G36" s="35"/>
    </row>
    <row r="37" spans="1:7" s="36" customFormat="1" ht="22.5" customHeight="1" x14ac:dyDescent="0.3">
      <c r="A37" s="35"/>
      <c r="B37" s="32">
        <f>'Pointage 2e cycle'!B40</f>
        <v>0</v>
      </c>
      <c r="C37" s="33" t="e">
        <f>VLOOKUP($B37,'Pointage 1er cycle'!$B$9:$Q$97,2,FALSE)</f>
        <v>#N/A</v>
      </c>
      <c r="D37" s="33" t="e">
        <f>VLOOKUP($B37,'Pointage 2e cycle'!$B$9:$M$97,3,FALSE)</f>
        <v>#N/A</v>
      </c>
      <c r="E37" s="33" t="e">
        <f>VLOOKUP($B37,'Pointage 1er cycle'!$B$9:$Q$97,4,FALSE)</f>
        <v>#N/A</v>
      </c>
      <c r="F37" s="34">
        <f>VLOOKUP($B37,'Pointage 2e cycle'!$B$9:$Q$108,13,FALSE)</f>
        <v>0</v>
      </c>
      <c r="G37" s="35"/>
    </row>
    <row r="38" spans="1:7" s="9" customFormat="1" ht="22.5" customHeight="1" x14ac:dyDescent="0.3">
      <c r="B38" s="32">
        <f>'Pointage 2e cycle'!B41</f>
        <v>0</v>
      </c>
      <c r="C38" s="33" t="e">
        <f>VLOOKUP($B38,'Pointage 1er cycle'!$B$9:$Q$97,2,FALSE)</f>
        <v>#N/A</v>
      </c>
      <c r="D38" s="33" t="e">
        <f>VLOOKUP($B38,'Pointage 2e cycle'!$B$9:$M$97,3,FALSE)</f>
        <v>#N/A</v>
      </c>
      <c r="E38" s="33" t="e">
        <f>VLOOKUP($B38,'Pointage 1er cycle'!$B$9:$Q$97,4,FALSE)</f>
        <v>#N/A</v>
      </c>
      <c r="F38" s="34">
        <f>VLOOKUP($B38,'Pointage 2e cycle'!$B$9:$Q$108,13,FALSE)</f>
        <v>0</v>
      </c>
      <c r="G38" s="28"/>
    </row>
    <row r="39" spans="1:7" s="9" customFormat="1" ht="22.5" customHeight="1" x14ac:dyDescent="0.3">
      <c r="A39" s="28"/>
      <c r="B39" s="32">
        <f>'Pointage 2e cycle'!B42</f>
        <v>0</v>
      </c>
      <c r="C39" s="33" t="e">
        <f>VLOOKUP($B39,'Pointage 1er cycle'!$B$9:$Q$97,2,FALSE)</f>
        <v>#N/A</v>
      </c>
      <c r="D39" s="33" t="e">
        <f>VLOOKUP($B39,'Pointage 2e cycle'!$B$9:$M$97,3,FALSE)</f>
        <v>#N/A</v>
      </c>
      <c r="E39" s="33" t="e">
        <f>VLOOKUP($B39,'Pointage 1er cycle'!$B$9:$Q$97,4,FALSE)</f>
        <v>#N/A</v>
      </c>
      <c r="F39" s="34">
        <f>VLOOKUP($B39,'Pointage 2e cycle'!$B$9:$Q$108,13,FALSE)</f>
        <v>0</v>
      </c>
      <c r="G39" s="28"/>
    </row>
    <row r="40" spans="1:7" s="9" customFormat="1" ht="22.5" customHeight="1" x14ac:dyDescent="0.3">
      <c r="A40" s="28"/>
      <c r="B40" s="32">
        <f>'Pointage 2e cycle'!B43</f>
        <v>0</v>
      </c>
      <c r="C40" s="33" t="e">
        <f>VLOOKUP($B40,'Pointage 1er cycle'!$B$9:$Q$97,2,FALSE)</f>
        <v>#N/A</v>
      </c>
      <c r="D40" s="33" t="e">
        <f>VLOOKUP($B40,'Pointage 2e cycle'!$B$9:$M$97,3,FALSE)</f>
        <v>#N/A</v>
      </c>
      <c r="E40" s="33" t="e">
        <f>VLOOKUP($B40,'Pointage 1er cycle'!$B$9:$Q$97,4,FALSE)</f>
        <v>#N/A</v>
      </c>
      <c r="F40" s="34">
        <f>VLOOKUP($B40,'Pointage 2e cycle'!$B$9:$Q$108,13,FALSE)</f>
        <v>0</v>
      </c>
      <c r="G40" s="28"/>
    </row>
    <row r="41" spans="1:7" s="9" customFormat="1" ht="22.5" customHeight="1" x14ac:dyDescent="0.3">
      <c r="A41" s="28"/>
      <c r="B41" s="32">
        <f>'Pointage 2e cycle'!B44</f>
        <v>0</v>
      </c>
      <c r="C41" s="33" t="e">
        <f>VLOOKUP($B41,'Pointage 1er cycle'!$B$9:$Q$97,2,FALSE)</f>
        <v>#N/A</v>
      </c>
      <c r="D41" s="33" t="e">
        <f>VLOOKUP($B41,'Pointage 2e cycle'!$B$9:$M$97,3,FALSE)</f>
        <v>#N/A</v>
      </c>
      <c r="E41" s="33" t="e">
        <f>VLOOKUP($B41,'Pointage 1er cycle'!$B$9:$Q$97,4,FALSE)</f>
        <v>#N/A</v>
      </c>
      <c r="F41" s="34">
        <f>VLOOKUP($B41,'Pointage 2e cycle'!$B$9:$Q$108,13,FALSE)</f>
        <v>0</v>
      </c>
      <c r="G41" s="35"/>
    </row>
    <row r="42" spans="1:7" s="9" customFormat="1" ht="22.5" customHeight="1" x14ac:dyDescent="0.3">
      <c r="A42" s="28"/>
      <c r="B42" s="32">
        <f>'Pointage 2e cycle'!B45</f>
        <v>0</v>
      </c>
      <c r="C42" s="33" t="e">
        <f>VLOOKUP($B42,'Pointage 1er cycle'!$B$9:$Q$97,2,FALSE)</f>
        <v>#N/A</v>
      </c>
      <c r="D42" s="33" t="e">
        <f>VLOOKUP($B42,'Pointage 2e cycle'!$B$9:$M$97,3,FALSE)</f>
        <v>#N/A</v>
      </c>
      <c r="E42" s="33" t="e">
        <f>VLOOKUP($B42,'Pointage 1er cycle'!$B$9:$Q$97,4,FALSE)</f>
        <v>#N/A</v>
      </c>
      <c r="F42" s="34">
        <f>VLOOKUP($B42,'Pointage 2e cycle'!$B$9:$Q$108,13,FALSE)</f>
        <v>0</v>
      </c>
      <c r="G42" s="35"/>
    </row>
    <row r="43" spans="1:7" s="9" customFormat="1" ht="22.5" customHeight="1" x14ac:dyDescent="0.3">
      <c r="A43" s="35"/>
      <c r="B43" s="32">
        <f>'Pointage 2e cycle'!B46</f>
        <v>0</v>
      </c>
      <c r="C43" s="33" t="e">
        <f>VLOOKUP($B43,'Pointage 1er cycle'!$B$9:$Q$97,2,FALSE)</f>
        <v>#N/A</v>
      </c>
      <c r="D43" s="33" t="e">
        <f>VLOOKUP($B43,'Pointage 2e cycle'!$B$9:$M$97,3,FALSE)</f>
        <v>#N/A</v>
      </c>
      <c r="E43" s="33" t="e">
        <f>VLOOKUP($B43,'Pointage 1er cycle'!$B$9:$Q$97,4,FALSE)</f>
        <v>#N/A</v>
      </c>
      <c r="F43" s="34">
        <f>VLOOKUP($B43,'Pointage 2e cycle'!$B$9:$Q$108,13,FALSE)</f>
        <v>0</v>
      </c>
      <c r="G43" s="28"/>
    </row>
    <row r="44" spans="1:7" s="9" customFormat="1" ht="22.5" customHeight="1" x14ac:dyDescent="0.3">
      <c r="A44" s="35"/>
      <c r="B44" s="32">
        <f>'Pointage 2e cycle'!B47</f>
        <v>0</v>
      </c>
      <c r="C44" s="33" t="e">
        <f>VLOOKUP($B44,'Pointage 1er cycle'!$B$9:$Q$97,2,FALSE)</f>
        <v>#N/A</v>
      </c>
      <c r="D44" s="33" t="e">
        <f>VLOOKUP($B44,'Pointage 2e cycle'!$B$9:$M$97,3,FALSE)</f>
        <v>#N/A</v>
      </c>
      <c r="E44" s="33" t="e">
        <f>VLOOKUP($B44,'Pointage 1er cycle'!$B$9:$Q$97,4,FALSE)</f>
        <v>#N/A</v>
      </c>
      <c r="F44" s="34">
        <f>VLOOKUP($B44,'Pointage 2e cycle'!$B$9:$Q$108,13,FALSE)</f>
        <v>0</v>
      </c>
      <c r="G44" s="28"/>
    </row>
    <row r="45" spans="1:7" s="9" customFormat="1" ht="22.5" customHeight="1" x14ac:dyDescent="0.3">
      <c r="B45" s="32">
        <f>'Pointage 2e cycle'!B48</f>
        <v>0</v>
      </c>
      <c r="C45" s="33" t="e">
        <f>VLOOKUP($B45,'Pointage 1er cycle'!$B$9:$Q$97,2,FALSE)</f>
        <v>#N/A</v>
      </c>
      <c r="D45" s="33" t="e">
        <f>VLOOKUP($B45,'Pointage 2e cycle'!$B$9:$M$97,3,FALSE)</f>
        <v>#N/A</v>
      </c>
      <c r="E45" s="33" t="e">
        <f>VLOOKUP($B45,'Pointage 1er cycle'!$B$9:$Q$97,4,FALSE)</f>
        <v>#N/A</v>
      </c>
      <c r="F45" s="34">
        <f>VLOOKUP($B45,'Pointage 2e cycle'!$B$9:$Q$108,13,FALSE)</f>
        <v>0</v>
      </c>
      <c r="G45" s="28"/>
    </row>
    <row r="46" spans="1:7" s="9" customFormat="1" ht="22.5" customHeight="1" x14ac:dyDescent="0.3">
      <c r="A46" s="28"/>
      <c r="B46" s="32">
        <f>'Pointage 2e cycle'!B49</f>
        <v>0</v>
      </c>
      <c r="C46" s="33" t="e">
        <f>VLOOKUP($B46,'Pointage 1er cycle'!$B$9:$Q$97,2,FALSE)</f>
        <v>#N/A</v>
      </c>
      <c r="D46" s="33" t="e">
        <f>VLOOKUP($B46,'Pointage 2e cycle'!$B$9:$M$97,3,FALSE)</f>
        <v>#N/A</v>
      </c>
      <c r="E46" s="33" t="e">
        <f>VLOOKUP($B46,'Pointage 1er cycle'!$B$9:$Q$97,4,FALSE)</f>
        <v>#N/A</v>
      </c>
      <c r="F46" s="34">
        <f>VLOOKUP($B46,'Pointage 2e cycle'!$B$9:$Q$108,13,FALSE)</f>
        <v>0</v>
      </c>
      <c r="G46" s="35"/>
    </row>
    <row r="47" spans="1:7" s="9" customFormat="1" ht="22.5" customHeight="1" x14ac:dyDescent="0.3">
      <c r="A47" s="28"/>
      <c r="B47" s="32">
        <f>'Pointage 2e cycle'!B50</f>
        <v>0</v>
      </c>
      <c r="C47" s="33" t="e">
        <f>VLOOKUP($B47,'Pointage 1er cycle'!$B$9:$Q$97,2,FALSE)</f>
        <v>#N/A</v>
      </c>
      <c r="D47" s="33" t="e">
        <f>VLOOKUP($B47,'Pointage 2e cycle'!$B$9:$M$97,3,FALSE)</f>
        <v>#N/A</v>
      </c>
      <c r="E47" s="33" t="e">
        <f>VLOOKUP($B47,'Pointage 1er cycle'!$B$9:$Q$97,4,FALSE)</f>
        <v>#N/A</v>
      </c>
      <c r="F47" s="34">
        <f>VLOOKUP($B47,'Pointage 2e cycle'!$B$9:$Q$108,13,FALSE)</f>
        <v>0</v>
      </c>
      <c r="G47" s="35"/>
    </row>
    <row r="48" spans="1:7" s="9" customFormat="1" ht="22.5" customHeight="1" x14ac:dyDescent="0.3">
      <c r="A48" s="28"/>
      <c r="B48" s="32">
        <f>'Pointage 2e cycle'!B51</f>
        <v>0</v>
      </c>
      <c r="C48" s="33" t="e">
        <f>VLOOKUP($B48,'Pointage 1er cycle'!$B$9:$Q$97,2,FALSE)</f>
        <v>#N/A</v>
      </c>
      <c r="D48" s="33" t="e">
        <f>VLOOKUP($B48,'Pointage 2e cycle'!$B$9:$M$97,3,FALSE)</f>
        <v>#N/A</v>
      </c>
      <c r="E48" s="33" t="e">
        <f>VLOOKUP($B48,'Pointage 1er cycle'!$B$9:$Q$97,4,FALSE)</f>
        <v>#N/A</v>
      </c>
      <c r="F48" s="34">
        <f>VLOOKUP($B48,'Pointage 2e cycle'!$B$9:$Q$108,13,FALSE)</f>
        <v>0</v>
      </c>
      <c r="G48" s="28"/>
    </row>
    <row r="49" spans="1:7" s="9" customFormat="1" ht="22.5" customHeight="1" x14ac:dyDescent="0.3">
      <c r="A49" s="28"/>
      <c r="B49" s="32">
        <f>'Pointage 2e cycle'!B52</f>
        <v>0</v>
      </c>
      <c r="C49" s="33" t="e">
        <f>VLOOKUP($B49,'Pointage 1er cycle'!$B$9:$Q$97,2,FALSE)</f>
        <v>#N/A</v>
      </c>
      <c r="D49" s="33" t="e">
        <f>VLOOKUP($B49,'Pointage 2e cycle'!$B$9:$M$97,3,FALSE)</f>
        <v>#N/A</v>
      </c>
      <c r="E49" s="33" t="e">
        <f>VLOOKUP($B49,'Pointage 1er cycle'!$B$9:$Q$97,4,FALSE)</f>
        <v>#N/A</v>
      </c>
      <c r="F49" s="34">
        <f>VLOOKUP($B49,'Pointage 2e cycle'!$B$9:$Q$108,13,FALSE)</f>
        <v>0</v>
      </c>
      <c r="G49" s="28"/>
    </row>
    <row r="50" spans="1:7" s="9" customFormat="1" ht="22.5" customHeight="1" x14ac:dyDescent="0.3">
      <c r="A50" s="35"/>
      <c r="B50" s="32">
        <f>'Pointage 2e cycle'!B53</f>
        <v>0</v>
      </c>
      <c r="C50" s="33" t="e">
        <f>VLOOKUP($B50,'Pointage 1er cycle'!$B$9:$Q$97,2,FALSE)</f>
        <v>#N/A</v>
      </c>
      <c r="D50" s="33" t="e">
        <f>VLOOKUP($B50,'Pointage 2e cycle'!$B$9:$M$97,3,FALSE)</f>
        <v>#N/A</v>
      </c>
      <c r="E50" s="33" t="e">
        <f>VLOOKUP($B50,'Pointage 1er cycle'!$B$9:$Q$97,4,FALSE)</f>
        <v>#N/A</v>
      </c>
      <c r="F50" s="34">
        <f>VLOOKUP($B50,'Pointage 2e cycle'!$B$9:$Q$108,13,FALSE)</f>
        <v>0</v>
      </c>
      <c r="G50" s="28"/>
    </row>
    <row r="51" spans="1:7" s="9" customFormat="1" ht="22.5" customHeight="1" x14ac:dyDescent="0.3">
      <c r="A51" s="35"/>
      <c r="B51" s="32">
        <f>'Pointage 2e cycle'!B54</f>
        <v>0</v>
      </c>
      <c r="C51" s="33" t="e">
        <f>VLOOKUP($B51,'Pointage 1er cycle'!$B$9:$Q$97,2,FALSE)</f>
        <v>#N/A</v>
      </c>
      <c r="D51" s="33" t="e">
        <f>VLOOKUP($B51,'Pointage 2e cycle'!$B$9:$M$97,3,FALSE)</f>
        <v>#N/A</v>
      </c>
      <c r="E51" s="33" t="e">
        <f>VLOOKUP($B51,'Pointage 1er cycle'!$B$9:$Q$97,4,FALSE)</f>
        <v>#N/A</v>
      </c>
      <c r="F51" s="34">
        <f>VLOOKUP($B51,'Pointage 2e cycle'!$B$9:$Q$108,13,FALSE)</f>
        <v>0</v>
      </c>
      <c r="G51" s="35"/>
    </row>
    <row r="52" spans="1:7" s="9" customFormat="1" ht="22.5" customHeight="1" x14ac:dyDescent="0.3">
      <c r="B52" s="32">
        <f>'Pointage 2e cycle'!B55</f>
        <v>0</v>
      </c>
      <c r="C52" s="33" t="e">
        <f>VLOOKUP($B52,'Pointage 1er cycle'!$B$9:$Q$97,2,FALSE)</f>
        <v>#N/A</v>
      </c>
      <c r="D52" s="33" t="e">
        <f>VLOOKUP($B52,'Pointage 2e cycle'!$B$9:$M$97,3,FALSE)</f>
        <v>#N/A</v>
      </c>
      <c r="E52" s="33" t="e">
        <f>VLOOKUP($B52,'Pointage 1er cycle'!$B$9:$Q$97,4,FALSE)</f>
        <v>#N/A</v>
      </c>
      <c r="F52" s="34">
        <f>VLOOKUP($B52,'Pointage 2e cycle'!$B$9:$Q$108,13,FALSE)</f>
        <v>0</v>
      </c>
      <c r="G52" s="35"/>
    </row>
    <row r="53" spans="1:7" s="9" customFormat="1" ht="22.5" customHeight="1" x14ac:dyDescent="0.3">
      <c r="A53" s="28"/>
      <c r="B53" s="32">
        <f>'Pointage 2e cycle'!B56</f>
        <v>0</v>
      </c>
      <c r="C53" s="33" t="e">
        <f>VLOOKUP($B53,'Pointage 1er cycle'!$B$9:$Q$97,2,FALSE)</f>
        <v>#N/A</v>
      </c>
      <c r="D53" s="33" t="e">
        <f>VLOOKUP($B53,'Pointage 2e cycle'!$B$9:$M$97,3,FALSE)</f>
        <v>#N/A</v>
      </c>
      <c r="E53" s="33" t="e">
        <f>VLOOKUP($B53,'Pointage 1er cycle'!$B$9:$Q$97,4,FALSE)</f>
        <v>#N/A</v>
      </c>
      <c r="F53" s="34">
        <f>VLOOKUP($B53,'Pointage 2e cycle'!$B$9:$Q$108,13,FALSE)</f>
        <v>0</v>
      </c>
      <c r="G53" s="28"/>
    </row>
    <row r="54" spans="1:7" s="9" customFormat="1" ht="22.5" customHeight="1" x14ac:dyDescent="0.3">
      <c r="A54" s="28"/>
      <c r="B54" s="32">
        <f>'Pointage 2e cycle'!B57</f>
        <v>0</v>
      </c>
      <c r="C54" s="33" t="e">
        <f>VLOOKUP($B54,'Pointage 1er cycle'!$B$9:$Q$97,2,FALSE)</f>
        <v>#N/A</v>
      </c>
      <c r="D54" s="33" t="e">
        <f>VLOOKUP($B54,'Pointage 2e cycle'!$B$9:$M$97,3,FALSE)</f>
        <v>#N/A</v>
      </c>
      <c r="E54" s="33" t="e">
        <f>VLOOKUP($B54,'Pointage 1er cycle'!$B$9:$Q$97,4,FALSE)</f>
        <v>#N/A</v>
      </c>
      <c r="F54" s="34">
        <f>VLOOKUP($B54,'Pointage 2e cycle'!$B$9:$Q$108,13,FALSE)</f>
        <v>0</v>
      </c>
      <c r="G54" s="28"/>
    </row>
    <row r="55" spans="1:7" s="9" customFormat="1" ht="22.5" customHeight="1" x14ac:dyDescent="0.3">
      <c r="A55" s="28"/>
      <c r="B55" s="32">
        <f>'Pointage 2e cycle'!B58</f>
        <v>0</v>
      </c>
      <c r="C55" s="33" t="e">
        <f>VLOOKUP($B55,'Pointage 1er cycle'!$B$9:$Q$97,2,FALSE)</f>
        <v>#N/A</v>
      </c>
      <c r="D55" s="33" t="e">
        <f>VLOOKUP($B55,'Pointage 2e cycle'!$B$9:$M$97,3,FALSE)</f>
        <v>#N/A</v>
      </c>
      <c r="E55" s="33" t="e">
        <f>VLOOKUP($B55,'Pointage 1er cycle'!$B$9:$Q$97,4,FALSE)</f>
        <v>#N/A</v>
      </c>
      <c r="F55" s="34">
        <f>VLOOKUP($B55,'Pointage 2e cycle'!$B$9:$Q$108,13,FALSE)</f>
        <v>0</v>
      </c>
      <c r="G55" s="28"/>
    </row>
    <row r="56" spans="1:7" s="9" customFormat="1" ht="22.5" customHeight="1" x14ac:dyDescent="0.3">
      <c r="A56" s="28"/>
      <c r="B56" s="32">
        <f>'Pointage 2e cycle'!B59</f>
        <v>0</v>
      </c>
      <c r="C56" s="33" t="e">
        <f>VLOOKUP($B56,'Pointage 1er cycle'!$B$9:$Q$97,2,FALSE)</f>
        <v>#N/A</v>
      </c>
      <c r="D56" s="33" t="e">
        <f>VLOOKUP($B56,'Pointage 2e cycle'!$B$9:$M$97,3,FALSE)</f>
        <v>#N/A</v>
      </c>
      <c r="E56" s="33" t="e">
        <f>VLOOKUP($B56,'Pointage 1er cycle'!$B$9:$Q$97,4,FALSE)</f>
        <v>#N/A</v>
      </c>
      <c r="F56" s="34">
        <f>VLOOKUP($B56,'Pointage 2e cycle'!$B$9:$Q$108,13,FALSE)</f>
        <v>0</v>
      </c>
      <c r="G56" s="35"/>
    </row>
    <row r="57" spans="1:7" s="9" customFormat="1" ht="22.5" customHeight="1" x14ac:dyDescent="0.3">
      <c r="A57" s="35"/>
      <c r="B57" s="32">
        <f>'Pointage 2e cycle'!B60</f>
        <v>0</v>
      </c>
      <c r="C57" s="33" t="e">
        <f>VLOOKUP($B57,'Pointage 1er cycle'!$B$9:$Q$97,2,FALSE)</f>
        <v>#N/A</v>
      </c>
      <c r="D57" s="33" t="e">
        <f>VLOOKUP($B57,'Pointage 2e cycle'!$B$9:$M$97,3,FALSE)</f>
        <v>#N/A</v>
      </c>
      <c r="E57" s="33" t="e">
        <f>VLOOKUP($B57,'Pointage 1er cycle'!$B$9:$Q$97,4,FALSE)</f>
        <v>#N/A</v>
      </c>
      <c r="F57" s="34">
        <f>VLOOKUP($B57,'Pointage 2e cycle'!$B$9:$Q$108,13,FALSE)</f>
        <v>0</v>
      </c>
      <c r="G57" s="35"/>
    </row>
    <row r="58" spans="1:7" s="9" customFormat="1" ht="22.5" customHeight="1" x14ac:dyDescent="0.3">
      <c r="A58" s="35"/>
      <c r="B58" s="32">
        <f>'Pointage 2e cycle'!B61</f>
        <v>0</v>
      </c>
      <c r="C58" s="33" t="e">
        <f>VLOOKUP($B58,'Pointage 1er cycle'!$B$9:$Q$97,2,FALSE)</f>
        <v>#N/A</v>
      </c>
      <c r="D58" s="33" t="e">
        <f>VLOOKUP($B58,'Pointage 2e cycle'!$B$9:$M$97,3,FALSE)</f>
        <v>#N/A</v>
      </c>
      <c r="E58" s="33" t="e">
        <f>VLOOKUP($B58,'Pointage 1er cycle'!$B$9:$Q$97,4,FALSE)</f>
        <v>#N/A</v>
      </c>
      <c r="F58" s="34">
        <f>VLOOKUP($B58,'Pointage 2e cycle'!$B$9:$Q$108,13,FALSE)</f>
        <v>0</v>
      </c>
      <c r="G58" s="28"/>
    </row>
    <row r="59" spans="1:7" s="9" customFormat="1" ht="22.5" customHeight="1" x14ac:dyDescent="0.3">
      <c r="B59" s="32">
        <f>'Pointage 2e cycle'!B62</f>
        <v>0</v>
      </c>
      <c r="C59" s="33" t="e">
        <f>VLOOKUP($B59,'Pointage 1er cycle'!$B$9:$Q$97,2,FALSE)</f>
        <v>#N/A</v>
      </c>
      <c r="D59" s="33" t="e">
        <f>VLOOKUP($B59,'Pointage 2e cycle'!$B$9:$M$97,3,FALSE)</f>
        <v>#N/A</v>
      </c>
      <c r="E59" s="33" t="e">
        <f>VLOOKUP($B59,'Pointage 1er cycle'!$B$9:$Q$97,4,FALSE)</f>
        <v>#N/A</v>
      </c>
      <c r="F59" s="34">
        <f>VLOOKUP($B59,'Pointage 2e cycle'!$B$9:$Q$108,13,FALSE)</f>
        <v>0</v>
      </c>
      <c r="G59" s="28"/>
    </row>
    <row r="60" spans="1:7" s="9" customFormat="1" ht="22.5" customHeight="1" x14ac:dyDescent="0.3">
      <c r="A60" s="28"/>
      <c r="B60" s="32">
        <f>'Pointage 2e cycle'!B63</f>
        <v>0</v>
      </c>
      <c r="C60" s="33" t="e">
        <f>VLOOKUP($B60,'Pointage 1er cycle'!$B$9:$Q$97,2,FALSE)</f>
        <v>#N/A</v>
      </c>
      <c r="D60" s="33" t="e">
        <f>VLOOKUP($B60,'Pointage 2e cycle'!$B$9:$M$97,3,FALSE)</f>
        <v>#N/A</v>
      </c>
      <c r="E60" s="33" t="e">
        <f>VLOOKUP($B60,'Pointage 1er cycle'!$B$9:$Q$97,4,FALSE)</f>
        <v>#N/A</v>
      </c>
      <c r="F60" s="34">
        <f>VLOOKUP($B60,'Pointage 2e cycle'!$B$9:$Q$108,13,FALSE)</f>
        <v>0</v>
      </c>
      <c r="G60" s="28"/>
    </row>
    <row r="61" spans="1:7" s="9" customFormat="1" ht="22.5" customHeight="1" x14ac:dyDescent="0.3">
      <c r="A61" s="28"/>
      <c r="B61" s="32">
        <f>'Pointage 2e cycle'!B64</f>
        <v>0</v>
      </c>
      <c r="C61" s="33" t="e">
        <f>VLOOKUP($B61,'Pointage 1er cycle'!$B$9:$Q$97,2,FALSE)</f>
        <v>#N/A</v>
      </c>
      <c r="D61" s="33" t="e">
        <f>VLOOKUP($B61,'Pointage 2e cycle'!$B$9:$M$97,3,FALSE)</f>
        <v>#N/A</v>
      </c>
      <c r="E61" s="33" t="e">
        <f>VLOOKUP($B61,'Pointage 1er cycle'!$B$9:$Q$97,4,FALSE)</f>
        <v>#N/A</v>
      </c>
      <c r="F61" s="34">
        <f>VLOOKUP($B61,'Pointage 2e cycle'!$B$9:$Q$108,13,FALSE)</f>
        <v>0</v>
      </c>
      <c r="G61" s="35"/>
    </row>
    <row r="62" spans="1:7" s="9" customFormat="1" ht="22.5" customHeight="1" x14ac:dyDescent="0.3">
      <c r="A62" s="28"/>
      <c r="B62" s="32">
        <f>'Pointage 2e cycle'!B65</f>
        <v>0</v>
      </c>
      <c r="C62" s="33" t="e">
        <f>VLOOKUP($B62,'Pointage 1er cycle'!$B$9:$Q$97,2,FALSE)</f>
        <v>#N/A</v>
      </c>
      <c r="D62" s="33" t="e">
        <f>VLOOKUP($B62,'Pointage 2e cycle'!$B$9:$M$97,3,FALSE)</f>
        <v>#N/A</v>
      </c>
      <c r="E62" s="33" t="e">
        <f>VLOOKUP($B62,'Pointage 1er cycle'!$B$9:$Q$97,4,FALSE)</f>
        <v>#N/A</v>
      </c>
      <c r="F62" s="34">
        <f>VLOOKUP($B62,'Pointage 2e cycle'!$B$9:$Q$108,13,FALSE)</f>
        <v>0</v>
      </c>
      <c r="G62" s="35"/>
    </row>
    <row r="63" spans="1:7" s="9" customFormat="1" ht="22.5" customHeight="1" x14ac:dyDescent="0.3">
      <c r="A63" s="28"/>
      <c r="B63" s="32">
        <f>'Pointage 2e cycle'!B66</f>
        <v>0</v>
      </c>
      <c r="C63" s="33" t="e">
        <f>VLOOKUP($B63,'Pointage 1er cycle'!$B$9:$Q$97,2,FALSE)</f>
        <v>#N/A</v>
      </c>
      <c r="D63" s="33" t="e">
        <f>VLOOKUP($B63,'Pointage 2e cycle'!$B$9:$M$97,3,FALSE)</f>
        <v>#N/A</v>
      </c>
      <c r="E63" s="33" t="e">
        <f>VLOOKUP($B63,'Pointage 1er cycle'!$B$9:$Q$97,4,FALSE)</f>
        <v>#N/A</v>
      </c>
      <c r="F63" s="34">
        <f>VLOOKUP($B63,'Pointage 2e cycle'!$B$9:$Q$108,13,FALSE)</f>
        <v>0</v>
      </c>
      <c r="G63" s="28"/>
    </row>
    <row r="64" spans="1:7" s="9" customFormat="1" ht="22.5" customHeight="1" x14ac:dyDescent="0.3">
      <c r="A64" s="35"/>
      <c r="B64" s="32">
        <f>'Pointage 2e cycle'!B67</f>
        <v>0</v>
      </c>
      <c r="C64" s="33" t="e">
        <f>VLOOKUP($B64,'Pointage 1er cycle'!$B$9:$Q$97,2,FALSE)</f>
        <v>#N/A</v>
      </c>
      <c r="D64" s="33" t="e">
        <f>VLOOKUP($B64,'Pointage 2e cycle'!$B$9:$M$97,3,FALSE)</f>
        <v>#N/A</v>
      </c>
      <c r="E64" s="33" t="e">
        <f>VLOOKUP($B64,'Pointage 1er cycle'!$B$9:$Q$97,4,FALSE)</f>
        <v>#N/A</v>
      </c>
      <c r="F64" s="34">
        <f>VLOOKUP($B64,'Pointage 2e cycle'!$B$9:$Q$108,13,FALSE)</f>
        <v>0</v>
      </c>
      <c r="G64" s="28"/>
    </row>
    <row r="65" spans="1:7" s="9" customFormat="1" ht="22.5" customHeight="1" x14ac:dyDescent="0.3">
      <c r="A65" s="35"/>
      <c r="B65" s="32">
        <f>'Pointage 2e cycle'!B68</f>
        <v>0</v>
      </c>
      <c r="C65" s="33" t="e">
        <f>VLOOKUP($B65,'Pointage 1er cycle'!$B$9:$Q$97,2,FALSE)</f>
        <v>#N/A</v>
      </c>
      <c r="D65" s="33" t="e">
        <f>VLOOKUP($B65,'Pointage 2e cycle'!$B$9:$M$97,3,FALSE)</f>
        <v>#N/A</v>
      </c>
      <c r="E65" s="33" t="e">
        <f>VLOOKUP($B65,'Pointage 1er cycle'!$B$9:$Q$97,4,FALSE)</f>
        <v>#N/A</v>
      </c>
      <c r="F65" s="34">
        <f>VLOOKUP($B65,'Pointage 2e cycle'!$B$9:$Q$108,13,FALSE)</f>
        <v>0</v>
      </c>
      <c r="G65" s="28"/>
    </row>
    <row r="66" spans="1:7" s="9" customFormat="1" ht="22.5" customHeight="1" x14ac:dyDescent="0.3">
      <c r="B66" s="32">
        <f>'Pointage 2e cycle'!B69</f>
        <v>0</v>
      </c>
      <c r="C66" s="33" t="e">
        <f>VLOOKUP($B66,'Pointage 1er cycle'!$B$9:$Q$97,2,FALSE)</f>
        <v>#N/A</v>
      </c>
      <c r="D66" s="33" t="e">
        <f>VLOOKUP($B66,'Pointage 2e cycle'!$B$9:$M$97,3,FALSE)</f>
        <v>#N/A</v>
      </c>
      <c r="E66" s="33" t="e">
        <f>VLOOKUP($B66,'Pointage 1er cycle'!$B$9:$Q$97,4,FALSE)</f>
        <v>#N/A</v>
      </c>
      <c r="F66" s="34">
        <f>VLOOKUP($B66,'Pointage 2e cycle'!$B$9:$Q$108,13,FALSE)</f>
        <v>0</v>
      </c>
      <c r="G66" s="35"/>
    </row>
    <row r="67" spans="1:7" s="9" customFormat="1" ht="22.5" customHeight="1" x14ac:dyDescent="0.3">
      <c r="A67" s="28"/>
      <c r="B67" s="32">
        <f>'Pointage 2e cycle'!B70</f>
        <v>0</v>
      </c>
      <c r="C67" s="33" t="e">
        <f>VLOOKUP($B67,'Pointage 1er cycle'!$B$9:$Q$97,2,FALSE)</f>
        <v>#N/A</v>
      </c>
      <c r="D67" s="33" t="e">
        <f>VLOOKUP($B67,'Pointage 2e cycle'!$B$9:$M$97,3,FALSE)</f>
        <v>#N/A</v>
      </c>
      <c r="E67" s="33" t="e">
        <f>VLOOKUP($B67,'Pointage 1er cycle'!$B$9:$Q$97,4,FALSE)</f>
        <v>#N/A</v>
      </c>
      <c r="F67" s="34">
        <f>VLOOKUP($B67,'Pointage 2e cycle'!$B$9:$Q$108,13,FALSE)</f>
        <v>0</v>
      </c>
      <c r="G67" s="35"/>
    </row>
    <row r="68" spans="1:7" s="9" customFormat="1" ht="22.5" customHeight="1" x14ac:dyDescent="0.3">
      <c r="A68" s="28"/>
      <c r="B68" s="32">
        <f>'Pointage 2e cycle'!B71</f>
        <v>0</v>
      </c>
      <c r="C68" s="33" t="e">
        <f>VLOOKUP($B68,'Pointage 1er cycle'!$B$9:$Q$97,2,FALSE)</f>
        <v>#N/A</v>
      </c>
      <c r="D68" s="33" t="e">
        <f>VLOOKUP($B68,'Pointage 2e cycle'!$B$9:$M$97,3,FALSE)</f>
        <v>#N/A</v>
      </c>
      <c r="E68" s="33" t="e">
        <f>VLOOKUP($B68,'Pointage 1er cycle'!$B$9:$Q$97,4,FALSE)</f>
        <v>#N/A</v>
      </c>
      <c r="F68" s="34">
        <f>VLOOKUP($B68,'Pointage 2e cycle'!$B$9:$Q$108,13,FALSE)</f>
        <v>0</v>
      </c>
      <c r="G68" s="28"/>
    </row>
    <row r="69" spans="1:7" s="9" customFormat="1" ht="22.5" customHeight="1" x14ac:dyDescent="0.3">
      <c r="A69" s="28"/>
      <c r="B69" s="32">
        <f>'Pointage 2e cycle'!B72</f>
        <v>0</v>
      </c>
      <c r="C69" s="33" t="e">
        <f>VLOOKUP($B69,'Pointage 1er cycle'!$B$9:$Q$97,2,FALSE)</f>
        <v>#N/A</v>
      </c>
      <c r="D69" s="33" t="e">
        <f>VLOOKUP($B69,'Pointage 2e cycle'!$B$9:$M$97,3,FALSE)</f>
        <v>#N/A</v>
      </c>
      <c r="E69" s="33" t="e">
        <f>VLOOKUP($B69,'Pointage 1er cycle'!$B$9:$Q$97,4,FALSE)</f>
        <v>#N/A</v>
      </c>
      <c r="F69" s="34">
        <f>VLOOKUP($B69,'Pointage 2e cycle'!$B$9:$Q$108,13,FALSE)</f>
        <v>0</v>
      </c>
      <c r="G69" s="28"/>
    </row>
    <row r="70" spans="1:7" s="9" customFormat="1" ht="22.5" customHeight="1" x14ac:dyDescent="0.3">
      <c r="A70" s="28"/>
      <c r="B70" s="32">
        <f>'Pointage 2e cycle'!B73</f>
        <v>0</v>
      </c>
      <c r="C70" s="33" t="e">
        <f>VLOOKUP($B70,'Pointage 1er cycle'!$B$9:$Q$97,2,FALSE)</f>
        <v>#N/A</v>
      </c>
      <c r="D70" s="33" t="e">
        <f>VLOOKUP($B70,'Pointage 2e cycle'!$B$9:$M$97,3,FALSE)</f>
        <v>#N/A</v>
      </c>
      <c r="E70" s="33" t="e">
        <f>VLOOKUP($B70,'Pointage 1er cycle'!$B$9:$Q$97,4,FALSE)</f>
        <v>#N/A</v>
      </c>
      <c r="F70" s="34">
        <f>VLOOKUP($B70,'Pointage 2e cycle'!$B$9:$Q$108,13,FALSE)</f>
        <v>0</v>
      </c>
      <c r="G70" s="28"/>
    </row>
    <row r="71" spans="1:7" s="9" customFormat="1" ht="22.5" customHeight="1" x14ac:dyDescent="0.3">
      <c r="A71" s="35"/>
      <c r="B71" s="32">
        <f>'Pointage 2e cycle'!B74</f>
        <v>0</v>
      </c>
      <c r="C71" s="33" t="e">
        <f>VLOOKUP($B71,'Pointage 1er cycle'!$B$9:$Q$97,2,FALSE)</f>
        <v>#N/A</v>
      </c>
      <c r="D71" s="33" t="e">
        <f>VLOOKUP($B71,'Pointage 2e cycle'!$B$9:$M$97,3,FALSE)</f>
        <v>#N/A</v>
      </c>
      <c r="E71" s="33" t="e">
        <f>VLOOKUP($B71,'Pointage 1er cycle'!$B$9:$Q$97,4,FALSE)</f>
        <v>#N/A</v>
      </c>
      <c r="F71" s="34">
        <f>VLOOKUP($B71,'Pointage 2e cycle'!$B$9:$Q$108,13,FALSE)</f>
        <v>0</v>
      </c>
      <c r="G71" s="35"/>
    </row>
    <row r="72" spans="1:7" s="9" customFormat="1" ht="22.5" customHeight="1" x14ac:dyDescent="0.3">
      <c r="A72" s="35"/>
      <c r="B72" s="32">
        <f>'Pointage 2e cycle'!B75</f>
        <v>0</v>
      </c>
      <c r="C72" s="33" t="e">
        <f>VLOOKUP($B72,'Pointage 1er cycle'!$B$9:$Q$97,2,FALSE)</f>
        <v>#N/A</v>
      </c>
      <c r="D72" s="33" t="e">
        <f>VLOOKUP($B72,'Pointage 2e cycle'!$B$9:$M$97,3,FALSE)</f>
        <v>#N/A</v>
      </c>
      <c r="E72" s="33" t="e">
        <f>VLOOKUP($B72,'Pointage 1er cycle'!$B$9:$Q$97,4,FALSE)</f>
        <v>#N/A</v>
      </c>
      <c r="F72" s="34">
        <f>VLOOKUP($B72,'Pointage 2e cycle'!$B$9:$Q$108,13,FALSE)</f>
        <v>0</v>
      </c>
      <c r="G72" s="35"/>
    </row>
    <row r="73" spans="1:7" s="9" customFormat="1" ht="22.5" customHeight="1" x14ac:dyDescent="0.3">
      <c r="B73" s="32">
        <f>'Pointage 2e cycle'!B76</f>
        <v>0</v>
      </c>
      <c r="C73" s="33" t="e">
        <f>VLOOKUP($B73,'Pointage 1er cycle'!$B$9:$Q$97,2,FALSE)</f>
        <v>#N/A</v>
      </c>
      <c r="D73" s="33" t="e">
        <f>VLOOKUP($B73,'Pointage 2e cycle'!$B$9:$M$97,3,FALSE)</f>
        <v>#N/A</v>
      </c>
      <c r="E73" s="33" t="e">
        <f>VLOOKUP($B73,'Pointage 1er cycle'!$B$9:$Q$97,4,FALSE)</f>
        <v>#N/A</v>
      </c>
      <c r="F73" s="34">
        <f>VLOOKUP($B73,'Pointage 2e cycle'!$B$9:$Q$108,13,FALSE)</f>
        <v>0</v>
      </c>
      <c r="G73" s="28"/>
    </row>
    <row r="74" spans="1:7" s="9" customFormat="1" ht="22.5" customHeight="1" x14ac:dyDescent="0.3">
      <c r="A74" s="28"/>
      <c r="B74" s="32">
        <f>'Pointage 2e cycle'!B77</f>
        <v>0</v>
      </c>
      <c r="C74" s="33" t="e">
        <f>VLOOKUP($B74,'Pointage 1er cycle'!$B$9:$Q$97,2,FALSE)</f>
        <v>#N/A</v>
      </c>
      <c r="D74" s="33" t="e">
        <f>VLOOKUP($B74,'Pointage 2e cycle'!$B$9:$M$97,3,FALSE)</f>
        <v>#N/A</v>
      </c>
      <c r="E74" s="33" t="e">
        <f>VLOOKUP($B74,'Pointage 1er cycle'!$B$9:$Q$97,4,FALSE)</f>
        <v>#N/A</v>
      </c>
      <c r="F74" s="34">
        <f>VLOOKUP($B74,'Pointage 2e cycle'!$B$9:$Q$108,13,FALSE)</f>
        <v>0</v>
      </c>
      <c r="G74" s="28"/>
    </row>
    <row r="75" spans="1:7" s="9" customFormat="1" ht="22.5" customHeight="1" x14ac:dyDescent="0.3">
      <c r="A75" s="28"/>
      <c r="B75" s="32">
        <f>'Pointage 2e cycle'!B78</f>
        <v>0</v>
      </c>
      <c r="C75" s="33" t="e">
        <f>VLOOKUP($B75,'Pointage 1er cycle'!$B$9:$Q$97,2,FALSE)</f>
        <v>#N/A</v>
      </c>
      <c r="D75" s="33" t="e">
        <f>VLOOKUP($B75,'Pointage 2e cycle'!$B$9:$M$97,3,FALSE)</f>
        <v>#N/A</v>
      </c>
      <c r="E75" s="33" t="e">
        <f>VLOOKUP($B75,'Pointage 1er cycle'!$B$9:$Q$97,4,FALSE)</f>
        <v>#N/A</v>
      </c>
      <c r="F75" s="34">
        <f>VLOOKUP($B75,'Pointage 2e cycle'!$B$9:$Q$108,13,FALSE)</f>
        <v>0</v>
      </c>
      <c r="G75" s="28"/>
    </row>
    <row r="76" spans="1:7" s="9" customFormat="1" ht="22.5" customHeight="1" x14ac:dyDescent="0.3">
      <c r="A76" s="28"/>
      <c r="B76" s="32">
        <f>'Pointage 2e cycle'!B79</f>
        <v>0</v>
      </c>
      <c r="C76" s="33" t="e">
        <f>VLOOKUP($B76,'Pointage 1er cycle'!$B$9:$Q$97,2,FALSE)</f>
        <v>#N/A</v>
      </c>
      <c r="D76" s="33" t="e">
        <f>VLOOKUP($B76,'Pointage 2e cycle'!$B$9:$M$97,3,FALSE)</f>
        <v>#N/A</v>
      </c>
      <c r="E76" s="33" t="e">
        <f>VLOOKUP($B76,'Pointage 1er cycle'!$B$9:$Q$97,4,FALSE)</f>
        <v>#N/A</v>
      </c>
      <c r="F76" s="34">
        <f>VLOOKUP($B76,'Pointage 2e cycle'!$B$9:$Q$108,13,FALSE)</f>
        <v>0</v>
      </c>
      <c r="G76" s="35"/>
    </row>
    <row r="77" spans="1:7" s="9" customFormat="1" ht="22.5" customHeight="1" x14ac:dyDescent="0.3">
      <c r="A77" s="28"/>
      <c r="B77" s="32">
        <f>'Pointage 2e cycle'!B80</f>
        <v>0</v>
      </c>
      <c r="C77" s="33" t="e">
        <f>VLOOKUP($B77,'Pointage 1er cycle'!$B$9:$Q$97,2,FALSE)</f>
        <v>#N/A</v>
      </c>
      <c r="D77" s="33" t="e">
        <f>VLOOKUP($B77,'Pointage 2e cycle'!$B$9:$M$97,3,FALSE)</f>
        <v>#N/A</v>
      </c>
      <c r="E77" s="33" t="e">
        <f>VLOOKUP($B77,'Pointage 1er cycle'!$B$9:$Q$97,4,FALSE)</f>
        <v>#N/A</v>
      </c>
      <c r="F77" s="34">
        <f>VLOOKUP($B77,'Pointage 2e cycle'!$B$9:$Q$108,13,FALSE)</f>
        <v>0</v>
      </c>
      <c r="G77" s="35"/>
    </row>
    <row r="78" spans="1:7" s="9" customFormat="1" ht="22.5" customHeight="1" x14ac:dyDescent="0.3">
      <c r="A78" s="35"/>
      <c r="B78" s="32">
        <f>'Pointage 2e cycle'!B81</f>
        <v>0</v>
      </c>
      <c r="C78" s="33" t="e">
        <f>VLOOKUP($B78,'Pointage 1er cycle'!$B$9:$Q$97,2,FALSE)</f>
        <v>#N/A</v>
      </c>
      <c r="D78" s="33" t="e">
        <f>VLOOKUP($B78,'Pointage 2e cycle'!$B$9:$M$97,3,FALSE)</f>
        <v>#N/A</v>
      </c>
      <c r="E78" s="33" t="e">
        <f>VLOOKUP($B78,'Pointage 1er cycle'!$B$9:$Q$97,4,FALSE)</f>
        <v>#N/A</v>
      </c>
      <c r="F78" s="34">
        <f>VLOOKUP($B78,'Pointage 2e cycle'!$B$9:$Q$108,13,FALSE)</f>
        <v>0</v>
      </c>
      <c r="G78" s="28"/>
    </row>
    <row r="79" spans="1:7" s="9" customFormat="1" ht="22.5" customHeight="1" x14ac:dyDescent="0.3">
      <c r="A79" s="35"/>
      <c r="B79" s="32">
        <f>'Pointage 2e cycle'!B82</f>
        <v>0</v>
      </c>
      <c r="C79" s="33" t="e">
        <f>VLOOKUP($B79,'Pointage 1er cycle'!$B$9:$Q$97,2,FALSE)</f>
        <v>#N/A</v>
      </c>
      <c r="D79" s="33" t="e">
        <f>VLOOKUP($B79,'Pointage 2e cycle'!$B$9:$M$97,3,FALSE)</f>
        <v>#N/A</v>
      </c>
      <c r="E79" s="33" t="e">
        <f>VLOOKUP($B79,'Pointage 1er cycle'!$B$9:$Q$97,4,FALSE)</f>
        <v>#N/A</v>
      </c>
      <c r="F79" s="34">
        <f>VLOOKUP($B79,'Pointage 2e cycle'!$B$9:$Q$108,13,FALSE)</f>
        <v>0</v>
      </c>
      <c r="G79" s="28"/>
    </row>
    <row r="80" spans="1:7" s="9" customFormat="1" ht="22.5" customHeight="1" x14ac:dyDescent="0.3">
      <c r="B80" s="32">
        <f>'Pointage 2e cycle'!B83</f>
        <v>0</v>
      </c>
      <c r="C80" s="33" t="e">
        <f>VLOOKUP($B80,'Pointage 1er cycle'!$B$9:$Q$97,2,FALSE)</f>
        <v>#N/A</v>
      </c>
      <c r="D80" s="33" t="e">
        <f>VLOOKUP($B80,'Pointage 2e cycle'!$B$9:$M$97,3,FALSE)</f>
        <v>#N/A</v>
      </c>
      <c r="E80" s="33" t="e">
        <f>VLOOKUP($B80,'Pointage 1er cycle'!$B$9:$Q$97,4,FALSE)</f>
        <v>#N/A</v>
      </c>
      <c r="F80" s="34">
        <f>VLOOKUP($B80,'Pointage 2e cycle'!$B$9:$Q$108,13,FALSE)</f>
        <v>0</v>
      </c>
      <c r="G80" s="28"/>
    </row>
    <row r="81" spans="1:7" s="9" customFormat="1" ht="22.5" customHeight="1" x14ac:dyDescent="0.3">
      <c r="A81" s="28"/>
      <c r="B81" s="32">
        <f>'Pointage 2e cycle'!B84</f>
        <v>0</v>
      </c>
      <c r="C81" s="33" t="e">
        <f>VLOOKUP($B81,'Pointage 1er cycle'!$B$9:$Q$97,2,FALSE)</f>
        <v>#N/A</v>
      </c>
      <c r="D81" s="33" t="e">
        <f>VLOOKUP($B81,'Pointage 2e cycle'!$B$9:$M$97,3,FALSE)</f>
        <v>#N/A</v>
      </c>
      <c r="E81" s="33" t="e">
        <f>VLOOKUP($B81,'Pointage 1er cycle'!$B$9:$Q$97,4,FALSE)</f>
        <v>#N/A</v>
      </c>
      <c r="F81" s="34">
        <f>VLOOKUP($B81,'Pointage 2e cycle'!$B$9:$Q$108,13,FALSE)</f>
        <v>0</v>
      </c>
      <c r="G81" s="35"/>
    </row>
    <row r="82" spans="1:7" s="9" customFormat="1" ht="22.5" customHeight="1" x14ac:dyDescent="0.3">
      <c r="A82" s="28"/>
      <c r="B82" s="32">
        <f>'Pointage 2e cycle'!B85</f>
        <v>0</v>
      </c>
      <c r="C82" s="33" t="e">
        <f>VLOOKUP($B82,'Pointage 1er cycle'!$B$9:$Q$97,2,FALSE)</f>
        <v>#N/A</v>
      </c>
      <c r="D82" s="33" t="e">
        <f>VLOOKUP($B82,'Pointage 2e cycle'!$B$9:$M$97,3,FALSE)</f>
        <v>#N/A</v>
      </c>
      <c r="E82" s="33" t="e">
        <f>VLOOKUP($B82,'Pointage 1er cycle'!$B$9:$Q$97,4,FALSE)</f>
        <v>#N/A</v>
      </c>
      <c r="F82" s="34">
        <f>VLOOKUP($B82,'Pointage 2e cycle'!$B$9:$Q$108,13,FALSE)</f>
        <v>0</v>
      </c>
      <c r="G82" s="35"/>
    </row>
    <row r="83" spans="1:7" s="9" customFormat="1" ht="22.5" customHeight="1" x14ac:dyDescent="0.3">
      <c r="A83" s="28"/>
      <c r="B83" s="32">
        <f>'Pointage 2e cycle'!B86</f>
        <v>0</v>
      </c>
      <c r="C83" s="33" t="e">
        <f>VLOOKUP($B83,'Pointage 1er cycle'!$B$9:$Q$97,2,FALSE)</f>
        <v>#N/A</v>
      </c>
      <c r="D83" s="33" t="e">
        <f>VLOOKUP($B83,'Pointage 2e cycle'!$B$9:$M$97,3,FALSE)</f>
        <v>#N/A</v>
      </c>
      <c r="E83" s="33" t="e">
        <f>VLOOKUP($B83,'Pointage 1er cycle'!$B$9:$Q$97,4,FALSE)</f>
        <v>#N/A</v>
      </c>
      <c r="F83" s="34">
        <f>VLOOKUP($B83,'Pointage 2e cycle'!$B$9:$Q$108,13,FALSE)</f>
        <v>0</v>
      </c>
      <c r="G83" s="28"/>
    </row>
    <row r="84" spans="1:7" s="9" customFormat="1" ht="22.5" customHeight="1" x14ac:dyDescent="0.3">
      <c r="A84" s="28"/>
      <c r="B84" s="32">
        <f>'Pointage 2e cycle'!B87</f>
        <v>0</v>
      </c>
      <c r="C84" s="33" t="e">
        <f>VLOOKUP($B84,'Pointage 1er cycle'!$B$9:$Q$97,2,FALSE)</f>
        <v>#N/A</v>
      </c>
      <c r="D84" s="33" t="e">
        <f>VLOOKUP($B84,'Pointage 2e cycle'!$B$9:$M$97,3,FALSE)</f>
        <v>#N/A</v>
      </c>
      <c r="E84" s="33" t="e">
        <f>VLOOKUP($B84,'Pointage 1er cycle'!$B$9:$Q$97,4,FALSE)</f>
        <v>#N/A</v>
      </c>
      <c r="F84" s="34">
        <f>VLOOKUP($B84,'Pointage 2e cycle'!$B$9:$Q$108,13,FALSE)</f>
        <v>0</v>
      </c>
      <c r="G84" s="28"/>
    </row>
    <row r="85" spans="1:7" s="9" customFormat="1" ht="22.5" customHeight="1" x14ac:dyDescent="0.3">
      <c r="A85" s="35"/>
      <c r="B85" s="32">
        <f>'Pointage 2e cycle'!B88</f>
        <v>0</v>
      </c>
      <c r="C85" s="33" t="e">
        <f>VLOOKUP($B85,'Pointage 1er cycle'!$B$9:$Q$97,2,FALSE)</f>
        <v>#N/A</v>
      </c>
      <c r="D85" s="33" t="e">
        <f>VLOOKUP($B85,'Pointage 2e cycle'!$B$9:$M$97,3,FALSE)</f>
        <v>#N/A</v>
      </c>
      <c r="E85" s="33" t="e">
        <f>VLOOKUP($B85,'Pointage 1er cycle'!$B$9:$Q$97,4,FALSE)</f>
        <v>#N/A</v>
      </c>
      <c r="F85" s="34">
        <f>VLOOKUP($B85,'Pointage 2e cycle'!$B$9:$Q$108,13,FALSE)</f>
        <v>0</v>
      </c>
      <c r="G85" s="28"/>
    </row>
    <row r="86" spans="1:7" s="9" customFormat="1" ht="22.5" customHeight="1" x14ac:dyDescent="0.3">
      <c r="A86" s="35"/>
      <c r="B86" s="32">
        <f>'Pointage 2e cycle'!B89</f>
        <v>0</v>
      </c>
      <c r="C86" s="33" t="e">
        <f>VLOOKUP($B86,'Pointage 1er cycle'!$B$9:$Q$97,2,FALSE)</f>
        <v>#N/A</v>
      </c>
      <c r="D86" s="33" t="e">
        <f>VLOOKUP($B86,'Pointage 2e cycle'!$B$9:$M$97,3,FALSE)</f>
        <v>#N/A</v>
      </c>
      <c r="E86" s="33" t="e">
        <f>VLOOKUP($B86,'Pointage 1er cycle'!$B$9:$Q$97,4,FALSE)</f>
        <v>#N/A</v>
      </c>
      <c r="F86" s="34">
        <f>VLOOKUP($B86,'Pointage 2e cycle'!$B$9:$Q$108,13,FALSE)</f>
        <v>0</v>
      </c>
      <c r="G86" s="35"/>
    </row>
    <row r="87" spans="1:7" s="9" customFormat="1" ht="22.5" customHeight="1" x14ac:dyDescent="0.3">
      <c r="B87" s="32">
        <f>'Pointage 2e cycle'!B90</f>
        <v>0</v>
      </c>
      <c r="C87" s="33" t="e">
        <f>VLOOKUP($B87,'Pointage 1er cycle'!$B$9:$Q$97,2,FALSE)</f>
        <v>#N/A</v>
      </c>
      <c r="D87" s="33" t="e">
        <f>VLOOKUP($B87,'Pointage 2e cycle'!$B$9:$M$97,3,FALSE)</f>
        <v>#N/A</v>
      </c>
      <c r="E87" s="33" t="e">
        <f>VLOOKUP($B87,'Pointage 1er cycle'!$B$9:$Q$97,4,FALSE)</f>
        <v>#N/A</v>
      </c>
      <c r="F87" s="34">
        <f>VLOOKUP($B87,'Pointage 2e cycle'!$B$9:$Q$108,13,FALSE)</f>
        <v>0</v>
      </c>
      <c r="G87" s="35"/>
    </row>
    <row r="88" spans="1:7" s="9" customFormat="1" ht="22.5" customHeight="1" x14ac:dyDescent="0.3">
      <c r="A88" s="28"/>
      <c r="B88" s="32">
        <f>'Pointage 2e cycle'!B91</f>
        <v>0</v>
      </c>
      <c r="C88" s="33" t="e">
        <f>VLOOKUP($B88,'Pointage 1er cycle'!$B$9:$Q$97,2,FALSE)</f>
        <v>#N/A</v>
      </c>
      <c r="D88" s="33" t="e">
        <f>VLOOKUP($B88,'Pointage 2e cycle'!$B$9:$M$97,3,FALSE)</f>
        <v>#N/A</v>
      </c>
      <c r="E88" s="33" t="e">
        <f>VLOOKUP($B88,'Pointage 1er cycle'!$B$9:$Q$97,4,FALSE)</f>
        <v>#N/A</v>
      </c>
      <c r="F88" s="34">
        <f>VLOOKUP($B88,'Pointage 2e cycle'!$B$9:$Q$108,13,FALSE)</f>
        <v>0</v>
      </c>
      <c r="G88" s="28"/>
    </row>
    <row r="89" spans="1:7" s="9" customFormat="1" ht="22.5" customHeight="1" x14ac:dyDescent="0.3">
      <c r="A89" s="28"/>
      <c r="B89" s="32">
        <f>'Pointage 2e cycle'!B92</f>
        <v>0</v>
      </c>
      <c r="C89" s="33" t="e">
        <f>VLOOKUP($B89,'Pointage 1er cycle'!$B$9:$Q$97,2,FALSE)</f>
        <v>#N/A</v>
      </c>
      <c r="D89" s="33" t="e">
        <f>VLOOKUP($B89,'Pointage 2e cycle'!$B$9:$M$97,3,FALSE)</f>
        <v>#N/A</v>
      </c>
      <c r="E89" s="33" t="e">
        <f>VLOOKUP($B89,'Pointage 1er cycle'!$B$9:$Q$97,4,FALSE)</f>
        <v>#N/A</v>
      </c>
      <c r="F89" s="34">
        <f>VLOOKUP($B89,'Pointage 2e cycle'!$B$9:$Q$108,13,FALSE)</f>
        <v>0</v>
      </c>
      <c r="G89" s="28"/>
    </row>
    <row r="90" spans="1:7" s="9" customFormat="1" ht="22.5" customHeight="1" x14ac:dyDescent="0.3">
      <c r="A90" s="28"/>
      <c r="B90" s="32">
        <f>'Pointage 2e cycle'!B93</f>
        <v>0</v>
      </c>
      <c r="C90" s="33" t="e">
        <f>VLOOKUP($B90,'Pointage 1er cycle'!$B$9:$Q$97,2,FALSE)</f>
        <v>#N/A</v>
      </c>
      <c r="D90" s="33" t="e">
        <f>VLOOKUP($B90,'Pointage 2e cycle'!$B$9:$M$97,3,FALSE)</f>
        <v>#N/A</v>
      </c>
      <c r="E90" s="33" t="e">
        <f>VLOOKUP($B90,'Pointage 1er cycle'!$B$9:$Q$97,4,FALSE)</f>
        <v>#N/A</v>
      </c>
      <c r="F90" s="34">
        <f>VLOOKUP($B90,'Pointage 2e cycle'!$B$9:$Q$108,13,FALSE)</f>
        <v>0</v>
      </c>
      <c r="G90" s="28"/>
    </row>
    <row r="91" spans="1:7" s="9" customFormat="1" ht="22.5" customHeight="1" x14ac:dyDescent="0.3">
      <c r="A91" s="28"/>
      <c r="B91" s="32">
        <f>'Pointage 2e cycle'!B94</f>
        <v>0</v>
      </c>
      <c r="C91" s="33" t="e">
        <f>VLOOKUP($B91,'Pointage 1er cycle'!$B$9:$Q$97,2,FALSE)</f>
        <v>#N/A</v>
      </c>
      <c r="D91" s="33" t="e">
        <f>VLOOKUP($B91,'Pointage 2e cycle'!$B$9:$M$97,3,FALSE)</f>
        <v>#N/A</v>
      </c>
      <c r="E91" s="33" t="e">
        <f>VLOOKUP($B91,'Pointage 1er cycle'!$B$9:$Q$97,4,FALSE)</f>
        <v>#N/A</v>
      </c>
      <c r="F91" s="34">
        <f>VLOOKUP($B91,'Pointage 2e cycle'!$B$9:$Q$108,13,FALSE)</f>
        <v>0</v>
      </c>
      <c r="G91" s="35"/>
    </row>
    <row r="92" spans="1:7" s="9" customFormat="1" ht="22.5" customHeight="1" x14ac:dyDescent="0.3">
      <c r="A92" s="35"/>
      <c r="B92" s="32">
        <f>'Pointage 2e cycle'!B95</f>
        <v>0</v>
      </c>
      <c r="C92" s="33" t="e">
        <f>VLOOKUP($B92,'Pointage 1er cycle'!$B$9:$Q$97,2,FALSE)</f>
        <v>#N/A</v>
      </c>
      <c r="D92" s="33" t="e">
        <f>VLOOKUP($B92,'Pointage 2e cycle'!$B$9:$M$97,3,FALSE)</f>
        <v>#N/A</v>
      </c>
      <c r="E92" s="33" t="e">
        <f>VLOOKUP($B92,'Pointage 1er cycle'!$B$9:$Q$97,4,FALSE)</f>
        <v>#N/A</v>
      </c>
      <c r="F92" s="34">
        <f>VLOOKUP($B92,'Pointage 2e cycle'!$B$9:$Q$108,13,FALSE)</f>
        <v>0</v>
      </c>
      <c r="G92" s="35"/>
    </row>
    <row r="93" spans="1:7" s="9" customFormat="1" ht="22.5" customHeight="1" x14ac:dyDescent="0.3">
      <c r="A93" s="35"/>
      <c r="B93" s="32">
        <f>'Pointage 2e cycle'!B96</f>
        <v>0</v>
      </c>
      <c r="C93" s="33" t="e">
        <f>VLOOKUP($B93,'Pointage 1er cycle'!$B$9:$Q$97,2,FALSE)</f>
        <v>#N/A</v>
      </c>
      <c r="D93" s="33" t="e">
        <f>VLOOKUP($B93,'Pointage 2e cycle'!$B$9:$M$97,3,FALSE)</f>
        <v>#N/A</v>
      </c>
      <c r="E93" s="33" t="e">
        <f>VLOOKUP($B93,'Pointage 1er cycle'!$B$9:$Q$97,4,FALSE)</f>
        <v>#N/A</v>
      </c>
      <c r="F93" s="34">
        <f>VLOOKUP($B93,'Pointage 2e cycle'!$B$9:$Q$108,13,FALSE)</f>
        <v>0</v>
      </c>
      <c r="G93" s="28"/>
    </row>
    <row r="94" spans="1:7" s="9" customFormat="1" ht="22.5" customHeight="1" x14ac:dyDescent="0.3">
      <c r="B94" s="32">
        <f>'Pointage 2e cycle'!B97</f>
        <v>0</v>
      </c>
      <c r="C94" s="33" t="e">
        <f>VLOOKUP($B94,'Pointage 1er cycle'!$B$9:$Q$97,2,FALSE)</f>
        <v>#N/A</v>
      </c>
      <c r="D94" s="33" t="e">
        <f>VLOOKUP($B94,'Pointage 2e cycle'!$B$9:$M$97,3,FALSE)</f>
        <v>#N/A</v>
      </c>
      <c r="E94" s="33" t="e">
        <f>VLOOKUP($B94,'Pointage 1er cycle'!$B$9:$Q$97,4,FALSE)</f>
        <v>#N/A</v>
      </c>
      <c r="F94" s="34">
        <f>VLOOKUP($B94,'Pointage 2e cycle'!$B$9:$Q$108,13,FALSE)</f>
        <v>0</v>
      </c>
      <c r="G94" s="28"/>
    </row>
    <row r="95" spans="1:7" s="9" customFormat="1" ht="22.5" customHeight="1" x14ac:dyDescent="0.3">
      <c r="A95" s="28"/>
      <c r="B95" s="32">
        <f>'Pointage 2e cycle'!B98</f>
        <v>0</v>
      </c>
      <c r="C95" s="33" t="e">
        <f>VLOOKUP($B95,'Pointage 1er cycle'!$B$9:$Q$97,2,FALSE)</f>
        <v>#N/A</v>
      </c>
      <c r="D95" s="33" t="e">
        <f>VLOOKUP($B95,'Pointage 2e cycle'!$B$9:$M$97,3,FALSE)</f>
        <v>#N/A</v>
      </c>
      <c r="E95" s="33" t="e">
        <f>VLOOKUP($B95,'Pointage 1er cycle'!$B$9:$Q$97,4,FALSE)</f>
        <v>#N/A</v>
      </c>
      <c r="F95" s="34">
        <f>VLOOKUP($B95,'Pointage 2e cycle'!$B$9:$Q$108,13,FALSE)</f>
        <v>0</v>
      </c>
      <c r="G95" s="28"/>
    </row>
    <row r="96" spans="1:7" s="9" customFormat="1" ht="22.5" customHeight="1" x14ac:dyDescent="0.3">
      <c r="A96" s="28"/>
      <c r="B96" s="32">
        <f>'Pointage 2e cycle'!B99</f>
        <v>0</v>
      </c>
      <c r="C96" s="33" t="e">
        <f>VLOOKUP($B96,'Pointage 1er cycle'!$B$9:$Q$97,2,FALSE)</f>
        <v>#N/A</v>
      </c>
      <c r="D96" s="33" t="e">
        <f>VLOOKUP($B96,'Pointage 2e cycle'!$B$9:$M$97,3,FALSE)</f>
        <v>#N/A</v>
      </c>
      <c r="E96" s="33" t="e">
        <f>VLOOKUP($B96,'Pointage 1er cycle'!$B$9:$Q$97,4,FALSE)</f>
        <v>#N/A</v>
      </c>
      <c r="F96" s="34">
        <f>VLOOKUP($B96,'Pointage 2e cycle'!$B$9:$Q$108,13,FALSE)</f>
        <v>0</v>
      </c>
      <c r="G96" s="35"/>
    </row>
    <row r="97" spans="1:7" s="9" customFormat="1" ht="22.5" customHeight="1" x14ac:dyDescent="0.3">
      <c r="A97" s="28"/>
      <c r="B97" s="32">
        <f>'Pointage 2e cycle'!B100</f>
        <v>0</v>
      </c>
      <c r="C97" s="33" t="e">
        <f>VLOOKUP($B97,'Pointage 1er cycle'!$B$9:$Q$97,2,FALSE)</f>
        <v>#N/A</v>
      </c>
      <c r="D97" s="33" t="e">
        <f>VLOOKUP($B97,'Pointage 2e cycle'!$B$9:$M$97,3,FALSE)</f>
        <v>#N/A</v>
      </c>
      <c r="E97" s="33" t="e">
        <f>VLOOKUP($B97,'Pointage 1er cycle'!$B$9:$Q$97,4,FALSE)</f>
        <v>#N/A</v>
      </c>
      <c r="F97" s="34">
        <f>VLOOKUP($B97,'Pointage 2e cycle'!$B$9:$Q$108,13,FALSE)</f>
        <v>0</v>
      </c>
      <c r="G97" s="35"/>
    </row>
    <row r="98" spans="1:7" s="9" customFormat="1" ht="22.5" customHeight="1" x14ac:dyDescent="0.3">
      <c r="A98" s="28"/>
      <c r="B98" s="32">
        <f>'Pointage 2e cycle'!B101</f>
        <v>0</v>
      </c>
      <c r="C98" s="33" t="e">
        <f>VLOOKUP($B98,'Pointage 1er cycle'!$B$9:$Q$97,2,FALSE)</f>
        <v>#N/A</v>
      </c>
      <c r="D98" s="33" t="e">
        <f>VLOOKUP($B98,'Pointage 2e cycle'!$B$9:$M$97,3,FALSE)</f>
        <v>#N/A</v>
      </c>
      <c r="E98" s="33" t="e">
        <f>VLOOKUP($B98,'Pointage 1er cycle'!$B$9:$Q$97,4,FALSE)</f>
        <v>#N/A</v>
      </c>
      <c r="F98" s="34">
        <f>VLOOKUP($B98,'Pointage 2e cycle'!$B$9:$Q$108,13,FALSE)</f>
        <v>0</v>
      </c>
      <c r="G98" s="28"/>
    </row>
    <row r="99" spans="1:7" s="9" customFormat="1" ht="22.5" customHeight="1" x14ac:dyDescent="0.3">
      <c r="A99" s="35"/>
      <c r="B99" s="32">
        <f>'Pointage 2e cycle'!B102</f>
        <v>0</v>
      </c>
      <c r="C99" s="33" t="e">
        <f>VLOOKUP($B99,'Pointage 1er cycle'!$B$9:$Q$97,2,FALSE)</f>
        <v>#N/A</v>
      </c>
      <c r="D99" s="33" t="e">
        <f>VLOOKUP($B99,'Pointage 2e cycle'!$B$9:$M$97,3,FALSE)</f>
        <v>#N/A</v>
      </c>
      <c r="E99" s="33" t="e">
        <f>VLOOKUP($B99,'Pointage 1er cycle'!$B$9:$Q$97,4,FALSE)</f>
        <v>#N/A</v>
      </c>
      <c r="F99" s="34">
        <f>VLOOKUP($B99,'Pointage 2e cycle'!$B$9:$Q$108,13,FALSE)</f>
        <v>0</v>
      </c>
      <c r="G99" s="28"/>
    </row>
    <row r="100" spans="1:7" s="9" customFormat="1" ht="22.5" customHeight="1" x14ac:dyDescent="0.3">
      <c r="A100" s="35"/>
      <c r="B100" s="32">
        <f>'Pointage 2e cycle'!B103</f>
        <v>0</v>
      </c>
      <c r="C100" s="33" t="e">
        <f>VLOOKUP($B100,'Pointage 1er cycle'!$B$9:$Q$97,2,FALSE)</f>
        <v>#N/A</v>
      </c>
      <c r="D100" s="33" t="e">
        <f>VLOOKUP($B100,'Pointage 2e cycle'!$B$9:$M$97,3,FALSE)</f>
        <v>#N/A</v>
      </c>
      <c r="E100" s="33" t="e">
        <f>VLOOKUP($B100,'Pointage 1er cycle'!$B$9:$Q$97,4,FALSE)</f>
        <v>#N/A</v>
      </c>
      <c r="F100" s="34">
        <f>VLOOKUP($B100,'Pointage 2e cycle'!$B$9:$Q$108,13,FALSE)</f>
        <v>0</v>
      </c>
      <c r="G100" s="28"/>
    </row>
    <row r="101" spans="1:7" s="9" customFormat="1" ht="22.5" customHeight="1" x14ac:dyDescent="0.3">
      <c r="B101" s="32">
        <f>'Pointage 2e cycle'!B104</f>
        <v>0</v>
      </c>
      <c r="C101" s="33" t="e">
        <f>VLOOKUP($B101,'Pointage 1er cycle'!$B$9:$Q$97,2,FALSE)</f>
        <v>#N/A</v>
      </c>
      <c r="D101" s="33" t="e">
        <f>VLOOKUP($B101,'Pointage 2e cycle'!$B$9:$M$97,3,FALSE)</f>
        <v>#N/A</v>
      </c>
      <c r="E101" s="33" t="e">
        <f>VLOOKUP($B101,'Pointage 1er cycle'!$B$9:$Q$97,4,FALSE)</f>
        <v>#N/A</v>
      </c>
      <c r="F101" s="34">
        <f>VLOOKUP($B101,'Pointage 2e cycle'!$B$9:$Q$108,13,FALSE)</f>
        <v>0</v>
      </c>
      <c r="G101" s="35"/>
    </row>
    <row r="102" spans="1:7" s="9" customFormat="1" ht="22.5" customHeight="1" x14ac:dyDescent="0.3">
      <c r="A102" s="28"/>
      <c r="B102" s="32">
        <f>'Pointage 2e cycle'!B105</f>
        <v>0</v>
      </c>
      <c r="C102" s="33" t="e">
        <f>VLOOKUP($B102,'Pointage 1er cycle'!$B$9:$Q$97,2,FALSE)</f>
        <v>#N/A</v>
      </c>
      <c r="D102" s="33" t="e">
        <f>VLOOKUP($B102,'Pointage 2e cycle'!$B$9:$M$97,3,FALSE)</f>
        <v>#N/A</v>
      </c>
      <c r="E102" s="33" t="e">
        <f>VLOOKUP($B102,'Pointage 1er cycle'!$B$9:$Q$97,4,FALSE)</f>
        <v>#N/A</v>
      </c>
      <c r="F102" s="34">
        <f>VLOOKUP($B102,'Pointage 2e cycle'!$B$9:$Q$108,13,FALSE)</f>
        <v>0</v>
      </c>
      <c r="G102" s="35"/>
    </row>
    <row r="103" spans="1:7" s="9" customFormat="1" ht="22.5" customHeight="1" x14ac:dyDescent="0.3">
      <c r="A103" s="28"/>
      <c r="B103" s="32">
        <f>'Pointage 2e cycle'!B106</f>
        <v>0</v>
      </c>
      <c r="C103" s="33" t="e">
        <f>VLOOKUP($B103,'Pointage 1er cycle'!$B$9:$Q$97,2,FALSE)</f>
        <v>#N/A</v>
      </c>
      <c r="D103" s="33" t="e">
        <f>VLOOKUP($B103,'Pointage 2e cycle'!$B$9:$M$97,3,FALSE)</f>
        <v>#N/A</v>
      </c>
      <c r="E103" s="33" t="e">
        <f>VLOOKUP($B103,'Pointage 1er cycle'!$B$9:$Q$97,4,FALSE)</f>
        <v>#N/A</v>
      </c>
      <c r="F103" s="34">
        <f>VLOOKUP($B103,'Pointage 2e cycle'!$B$9:$Q$108,13,FALSE)</f>
        <v>0</v>
      </c>
      <c r="G103" s="28"/>
    </row>
    <row r="104" spans="1:7" s="9" customFormat="1" ht="22.5" customHeight="1" x14ac:dyDescent="0.3">
      <c r="A104" s="28"/>
      <c r="B104" s="32">
        <f>'Pointage 2e cycle'!B107</f>
        <v>0</v>
      </c>
      <c r="C104" s="33" t="e">
        <f>VLOOKUP($B104,'Pointage 1er cycle'!$B$9:$Q$97,2,FALSE)</f>
        <v>#N/A</v>
      </c>
      <c r="D104" s="33" t="e">
        <f>VLOOKUP($B104,'Pointage 2e cycle'!$B$9:$M$97,3,FALSE)</f>
        <v>#N/A</v>
      </c>
      <c r="E104" s="33" t="e">
        <f>VLOOKUP($B104,'Pointage 1er cycle'!$B$9:$Q$97,4,FALSE)</f>
        <v>#N/A</v>
      </c>
      <c r="F104" s="34">
        <f>VLOOKUP($B104,'Pointage 2e cycle'!$B$9:$Q$108,13,FALSE)</f>
        <v>0</v>
      </c>
      <c r="G104" s="28"/>
    </row>
    <row r="105" spans="1:7" s="9" customFormat="1" ht="22.5" customHeight="1" thickBot="1" x14ac:dyDescent="0.35">
      <c r="A105" s="28"/>
      <c r="B105" s="37">
        <f>'Pointage 2e cycle'!B108</f>
        <v>0</v>
      </c>
      <c r="C105" s="38" t="e">
        <f>VLOOKUP($B105,'Pointage 1er cycle'!$B$9:$Q$97,2,FALSE)</f>
        <v>#N/A</v>
      </c>
      <c r="D105" s="38" t="e">
        <f>VLOOKUP($B105,'Pointage 2e cycle'!$B$9:$M$97,3,FALSE)</f>
        <v>#N/A</v>
      </c>
      <c r="E105" s="38" t="e">
        <f>VLOOKUP($B105,'Pointage 1er cycle'!$B$9:$Q$97,4,FALSE)</f>
        <v>#N/A</v>
      </c>
      <c r="F105" s="39">
        <f>VLOOKUP($B105,'Pointage 2e cycle'!$B$9:$Q$108,13,FALSE)</f>
        <v>0</v>
      </c>
      <c r="G105" s="28"/>
    </row>
  </sheetData>
  <sheetProtection password="DD70" sheet="1" objects="1" scenarios="1"/>
  <mergeCells count="3">
    <mergeCell ref="B1:F1"/>
    <mergeCell ref="B2:F2"/>
    <mergeCell ref="B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4"/>
  <sheetViews>
    <sheetView workbookViewId="0">
      <selection activeCell="B5" sqref="B5"/>
    </sheetView>
  </sheetViews>
  <sheetFormatPr baseColWidth="10" defaultColWidth="11.44140625" defaultRowHeight="13.8" x14ac:dyDescent="0.25"/>
  <cols>
    <col min="1" max="1" width="11.44140625" style="2"/>
    <col min="2" max="2" width="17.5546875" style="2" customWidth="1"/>
    <col min="3" max="3" width="11.6640625" style="2" customWidth="1"/>
    <col min="4" max="4" width="56.88671875" style="2" hidden="1" customWidth="1"/>
    <col min="5" max="5" width="97.33203125" style="2" customWidth="1"/>
    <col min="6" max="6" width="56.88671875" style="2" hidden="1" customWidth="1"/>
    <col min="7" max="7" width="17.5546875" style="2" customWidth="1"/>
    <col min="8" max="16384" width="11.44140625" style="2"/>
  </cols>
  <sheetData>
    <row r="1" spans="1:8" ht="21" x14ac:dyDescent="0.25">
      <c r="A1" s="24"/>
      <c r="B1" s="133" t="s">
        <v>21</v>
      </c>
      <c r="C1" s="133"/>
      <c r="D1" s="133"/>
      <c r="E1" s="133"/>
      <c r="F1" s="133"/>
      <c r="G1" s="133"/>
      <c r="H1" s="24"/>
    </row>
    <row r="2" spans="1:8" ht="24" x14ac:dyDescent="0.25">
      <c r="A2" s="24"/>
      <c r="B2" s="129" t="s">
        <v>48</v>
      </c>
      <c r="C2" s="129"/>
      <c r="D2" s="129"/>
      <c r="E2" s="129"/>
      <c r="F2" s="129"/>
      <c r="G2" s="129"/>
      <c r="H2" s="24"/>
    </row>
    <row r="3" spans="1:8" ht="12" customHeight="1" thickBot="1" x14ac:dyDescent="0.3">
      <c r="A3" s="24"/>
      <c r="B3" s="23"/>
      <c r="C3" s="23"/>
      <c r="D3" s="23"/>
      <c r="E3" s="23"/>
      <c r="F3" s="23"/>
      <c r="G3" s="23"/>
      <c r="H3" s="24"/>
    </row>
    <row r="4" spans="1:8" ht="30" customHeight="1" thickBot="1" x14ac:dyDescent="0.3">
      <c r="A4" s="24"/>
      <c r="B4" s="108" t="s">
        <v>13</v>
      </c>
      <c r="C4" s="109" t="s">
        <v>17</v>
      </c>
      <c r="D4" s="109" t="s">
        <v>18</v>
      </c>
      <c r="E4" s="109" t="s">
        <v>51</v>
      </c>
      <c r="F4" s="109" t="s">
        <v>15</v>
      </c>
      <c r="G4" s="110" t="s">
        <v>20</v>
      </c>
      <c r="H4" s="24"/>
    </row>
    <row r="5" spans="1:8" s="9" customFormat="1" ht="22.5" customHeight="1" x14ac:dyDescent="0.3">
      <c r="A5" s="28"/>
      <c r="B5" s="29">
        <v>1</v>
      </c>
      <c r="C5" s="43">
        <f>VLOOKUP(G5,'Pointage 2e cycle'!$A$9:$Q$108,2,FALSE)</f>
        <v>0</v>
      </c>
      <c r="D5" s="30" t="e">
        <f>VLOOKUP($C5,'Rapport écrit 1er cycle'!$A$7:$D$100,2,FALSE)</f>
        <v>#N/A</v>
      </c>
      <c r="E5" s="30" t="e">
        <f>VLOOKUP($C5,'Rapport écrit 2e cycle'!$A$7:$D$108,3,FALSE)</f>
        <v>#N/A</v>
      </c>
      <c r="F5" s="30" t="e">
        <f>VLOOKUP($C5,'Rapport écrit 1er cycle'!$A$7:$D$100,4,FALSE)</f>
        <v>#N/A</v>
      </c>
      <c r="G5" s="31">
        <f>LARGE('Pointage 2e cycle'!$Q$9:$Q$108,B5)</f>
        <v>0</v>
      </c>
      <c r="H5" s="28"/>
    </row>
    <row r="6" spans="1:8" s="9" customFormat="1" ht="22.5" customHeight="1" x14ac:dyDescent="0.3">
      <c r="A6" s="28"/>
      <c r="B6" s="32">
        <v>2</v>
      </c>
      <c r="C6" s="20">
        <f>VLOOKUP(G6,'Pointage 2e cycle'!$A$9:$Q$108,2,FALSE)</f>
        <v>0</v>
      </c>
      <c r="D6" s="33" t="e">
        <f>VLOOKUP($C6,'Rapport écrit 1er cycle'!$A$7:$D$100,2,FALSE)</f>
        <v>#N/A</v>
      </c>
      <c r="E6" s="33" t="e">
        <f>VLOOKUP($C6,'Rapport écrit 2e cycle'!$A$7:$D$108,3,FALSE)</f>
        <v>#N/A</v>
      </c>
      <c r="F6" s="33" t="e">
        <f>VLOOKUP($C6,'Rapport écrit 1er cycle'!$A$7:$D$100,4,FALSE)</f>
        <v>#N/A</v>
      </c>
      <c r="G6" s="34">
        <f>LARGE('Pointage 2e cycle'!$Q$9:$Q$108,B6)</f>
        <v>0</v>
      </c>
      <c r="H6" s="28"/>
    </row>
    <row r="7" spans="1:8" s="9" customFormat="1" ht="22.5" customHeight="1" x14ac:dyDescent="0.3">
      <c r="A7" s="28"/>
      <c r="B7" s="32">
        <v>3</v>
      </c>
      <c r="C7" s="20">
        <f>VLOOKUP(G7,'Pointage 2e cycle'!$A$9:$Q$108,2,FALSE)</f>
        <v>0</v>
      </c>
      <c r="D7" s="33" t="e">
        <f>VLOOKUP($C7,'Rapport écrit 1er cycle'!$A$7:$D$100,2,FALSE)</f>
        <v>#N/A</v>
      </c>
      <c r="E7" s="33" t="e">
        <f>VLOOKUP($C7,'Rapport écrit 2e cycle'!$A$7:$D$108,3,FALSE)</f>
        <v>#N/A</v>
      </c>
      <c r="F7" s="33" t="e">
        <f>VLOOKUP($C7,'Rapport écrit 1er cycle'!$A$7:$D$100,4,FALSE)</f>
        <v>#N/A</v>
      </c>
      <c r="G7" s="34">
        <f>LARGE('Pointage 2e cycle'!$Q$9:$Q$108,B7)</f>
        <v>0</v>
      </c>
      <c r="H7" s="28"/>
    </row>
    <row r="8" spans="1:8" s="9" customFormat="1" ht="22.5" customHeight="1" x14ac:dyDescent="0.3">
      <c r="A8" s="28"/>
      <c r="B8" s="32">
        <v>4</v>
      </c>
      <c r="C8" s="20">
        <f>VLOOKUP(G8,'Pointage 2e cycle'!$A$9:$Q$108,2,FALSE)</f>
        <v>0</v>
      </c>
      <c r="D8" s="33" t="e">
        <f>VLOOKUP($C8,'Rapport écrit 1er cycle'!$A$7:$D$100,2,FALSE)</f>
        <v>#N/A</v>
      </c>
      <c r="E8" s="33" t="e">
        <f>VLOOKUP($C8,'Rapport écrit 2e cycle'!$A$7:$D$108,3,FALSE)</f>
        <v>#N/A</v>
      </c>
      <c r="F8" s="33" t="e">
        <f>VLOOKUP($C8,'Rapport écrit 1er cycle'!$A$7:$D$100,4,FALSE)</f>
        <v>#N/A</v>
      </c>
      <c r="G8" s="34">
        <f>LARGE('Pointage 2e cycle'!$Q$9:$Q$108,B8)</f>
        <v>0</v>
      </c>
      <c r="H8" s="28"/>
    </row>
    <row r="9" spans="1:8" s="9" customFormat="1" ht="22.5" customHeight="1" x14ac:dyDescent="0.3">
      <c r="A9" s="28"/>
      <c r="B9" s="32">
        <v>5</v>
      </c>
      <c r="C9" s="20">
        <f>VLOOKUP(G9,'Pointage 2e cycle'!$A$9:$Q$108,2,FALSE)</f>
        <v>0</v>
      </c>
      <c r="D9" s="33" t="e">
        <f>VLOOKUP($C9,'Rapport écrit 1er cycle'!$A$7:$D$100,2,FALSE)</f>
        <v>#N/A</v>
      </c>
      <c r="E9" s="33" t="e">
        <f>VLOOKUP($C9,'Rapport écrit 2e cycle'!$A$7:$D$108,3,FALSE)</f>
        <v>#N/A</v>
      </c>
      <c r="F9" s="33" t="e">
        <f>VLOOKUP($C9,'Rapport écrit 1er cycle'!$A$7:$D$100,4,FALSE)</f>
        <v>#N/A</v>
      </c>
      <c r="G9" s="34">
        <f>LARGE('Pointage 2e cycle'!$Q$9:$Q$108,B9)</f>
        <v>0</v>
      </c>
      <c r="H9" s="28"/>
    </row>
    <row r="10" spans="1:8" s="9" customFormat="1" ht="22.5" customHeight="1" x14ac:dyDescent="0.3">
      <c r="A10" s="28"/>
      <c r="B10" s="32">
        <v>6</v>
      </c>
      <c r="C10" s="20">
        <f>VLOOKUP(G10,'Pointage 2e cycle'!$A$9:$Q$108,2,FALSE)</f>
        <v>0</v>
      </c>
      <c r="D10" s="33" t="e">
        <f>VLOOKUP($C10,'Rapport écrit 1er cycle'!$A$7:$D$100,2,FALSE)</f>
        <v>#N/A</v>
      </c>
      <c r="E10" s="33" t="e">
        <f>VLOOKUP($C10,'Rapport écrit 2e cycle'!$A$7:$D$108,3,FALSE)</f>
        <v>#N/A</v>
      </c>
      <c r="F10" s="33" t="e">
        <f>VLOOKUP($C10,'Rapport écrit 1er cycle'!$A$7:$D$100,4,FALSE)</f>
        <v>#N/A</v>
      </c>
      <c r="G10" s="34">
        <f>LARGE('Pointage 2e cycle'!$Q$9:$Q$108,B10)</f>
        <v>0</v>
      </c>
      <c r="H10" s="28"/>
    </row>
    <row r="11" spans="1:8" s="9" customFormat="1" ht="22.5" customHeight="1" x14ac:dyDescent="0.3">
      <c r="A11" s="28"/>
      <c r="B11" s="32">
        <v>7</v>
      </c>
      <c r="C11" s="20">
        <f>VLOOKUP(G11,'Pointage 2e cycle'!$A$9:$Q$108,2,FALSE)</f>
        <v>0</v>
      </c>
      <c r="D11" s="33" t="e">
        <f>VLOOKUP($C11,'Rapport écrit 1er cycle'!$A$7:$D$100,2,FALSE)</f>
        <v>#N/A</v>
      </c>
      <c r="E11" s="33" t="e">
        <f>VLOOKUP($C11,'Rapport écrit 2e cycle'!$A$7:$D$108,3,FALSE)</f>
        <v>#N/A</v>
      </c>
      <c r="F11" s="33" t="e">
        <f>VLOOKUP($C11,'Rapport écrit 1er cycle'!$A$7:$D$100,4,FALSE)</f>
        <v>#N/A</v>
      </c>
      <c r="G11" s="34">
        <f>LARGE('Pointage 2e cycle'!$Q$9:$Q$108,B11)</f>
        <v>0</v>
      </c>
      <c r="H11" s="28"/>
    </row>
    <row r="12" spans="1:8" s="9" customFormat="1" ht="22.5" customHeight="1" x14ac:dyDescent="0.3">
      <c r="A12" s="28"/>
      <c r="B12" s="32">
        <v>8</v>
      </c>
      <c r="C12" s="20">
        <f>VLOOKUP(G12,'Pointage 2e cycle'!$A$9:$Q$108,2,FALSE)</f>
        <v>0</v>
      </c>
      <c r="D12" s="33" t="e">
        <f>VLOOKUP($C12,'Rapport écrit 1er cycle'!$A$7:$D$100,2,FALSE)</f>
        <v>#N/A</v>
      </c>
      <c r="E12" s="33" t="e">
        <f>VLOOKUP($C12,'Rapport écrit 2e cycle'!$A$7:$D$108,3,FALSE)</f>
        <v>#N/A</v>
      </c>
      <c r="F12" s="33" t="e">
        <f>VLOOKUP($C12,'Rapport écrit 1er cycle'!$A$7:$D$100,4,FALSE)</f>
        <v>#N/A</v>
      </c>
      <c r="G12" s="34">
        <f>LARGE('Pointage 2e cycle'!$Q$9:$Q$108,B12)</f>
        <v>0</v>
      </c>
      <c r="H12" s="28"/>
    </row>
    <row r="13" spans="1:8" s="9" customFormat="1" ht="22.5" customHeight="1" x14ac:dyDescent="0.3">
      <c r="A13" s="28"/>
      <c r="B13" s="32">
        <v>9</v>
      </c>
      <c r="C13" s="20">
        <f>VLOOKUP(G13,'Pointage 2e cycle'!$A$9:$Q$108,2,FALSE)</f>
        <v>0</v>
      </c>
      <c r="D13" s="33" t="e">
        <f>VLOOKUP($C13,'Rapport écrit 1er cycle'!$A$7:$D$100,2,FALSE)</f>
        <v>#N/A</v>
      </c>
      <c r="E13" s="33" t="e">
        <f>VLOOKUP($C13,'Rapport écrit 2e cycle'!$A$7:$D$108,3,FALSE)</f>
        <v>#N/A</v>
      </c>
      <c r="F13" s="33" t="e">
        <f>VLOOKUP($C13,'Rapport écrit 1er cycle'!$A$7:$D$100,4,FALSE)</f>
        <v>#N/A</v>
      </c>
      <c r="G13" s="34">
        <f>LARGE('Pointage 2e cycle'!$Q$9:$Q$108,B13)</f>
        <v>0</v>
      </c>
      <c r="H13" s="28"/>
    </row>
    <row r="14" spans="1:8" s="9" customFormat="1" ht="22.5" customHeight="1" x14ac:dyDescent="0.3">
      <c r="A14" s="28"/>
      <c r="B14" s="32">
        <v>10</v>
      </c>
      <c r="C14" s="20">
        <f>VLOOKUP(G14,'Pointage 2e cycle'!$A$9:$Q$108,2,FALSE)</f>
        <v>0</v>
      </c>
      <c r="D14" s="33" t="e">
        <f>VLOOKUP($C14,'Rapport écrit 1er cycle'!$A$7:$D$100,2,FALSE)</f>
        <v>#N/A</v>
      </c>
      <c r="E14" s="33" t="e">
        <f>VLOOKUP($C14,'Rapport écrit 2e cycle'!$A$7:$D$108,3,FALSE)</f>
        <v>#N/A</v>
      </c>
      <c r="F14" s="33" t="e">
        <f>VLOOKUP($C14,'Rapport écrit 1er cycle'!$A$7:$D$100,4,FALSE)</f>
        <v>#N/A</v>
      </c>
      <c r="G14" s="34">
        <f>LARGE('Pointage 2e cycle'!$Q$9:$Q$108,B14)</f>
        <v>0</v>
      </c>
      <c r="H14" s="28"/>
    </row>
    <row r="15" spans="1:8" s="9" customFormat="1" ht="22.5" customHeight="1" x14ac:dyDescent="0.3">
      <c r="A15" s="28"/>
      <c r="B15" s="32">
        <v>11</v>
      </c>
      <c r="C15" s="20">
        <f>VLOOKUP(G15,'Pointage 2e cycle'!$A$9:$Q$108,2,FALSE)</f>
        <v>0</v>
      </c>
      <c r="D15" s="33" t="e">
        <f>VLOOKUP($C15,'Rapport écrit 1er cycle'!$A$7:$D$100,2,FALSE)</f>
        <v>#N/A</v>
      </c>
      <c r="E15" s="33" t="e">
        <f>VLOOKUP($C15,'Rapport écrit 2e cycle'!$A$7:$D$108,3,FALSE)</f>
        <v>#N/A</v>
      </c>
      <c r="F15" s="33" t="e">
        <f>VLOOKUP($C15,'Rapport écrit 1er cycle'!$A$7:$D$100,4,FALSE)</f>
        <v>#N/A</v>
      </c>
      <c r="G15" s="34">
        <f>LARGE('Pointage 2e cycle'!$Q$9:$Q$108,B15)</f>
        <v>0</v>
      </c>
      <c r="H15" s="28"/>
    </row>
    <row r="16" spans="1:8" s="9" customFormat="1" ht="22.5" customHeight="1" x14ac:dyDescent="0.3">
      <c r="A16" s="28"/>
      <c r="B16" s="32">
        <v>12</v>
      </c>
      <c r="C16" s="20">
        <f>VLOOKUP(G16,'Pointage 2e cycle'!$A$9:$Q$108,2,FALSE)</f>
        <v>0</v>
      </c>
      <c r="D16" s="33" t="e">
        <f>VLOOKUP($C16,'Rapport écrit 1er cycle'!$A$7:$D$100,2,FALSE)</f>
        <v>#N/A</v>
      </c>
      <c r="E16" s="33" t="e">
        <f>VLOOKUP($C16,'Rapport écrit 2e cycle'!$A$7:$D$108,3,FALSE)</f>
        <v>#N/A</v>
      </c>
      <c r="F16" s="33" t="e">
        <f>VLOOKUP($C16,'Rapport écrit 1er cycle'!$A$7:$D$100,4,FALSE)</f>
        <v>#N/A</v>
      </c>
      <c r="G16" s="34">
        <f>LARGE('Pointage 2e cycle'!$Q$9:$Q$108,B16)</f>
        <v>0</v>
      </c>
      <c r="H16" s="28"/>
    </row>
    <row r="17" spans="1:8" s="9" customFormat="1" ht="22.5" customHeight="1" x14ac:dyDescent="0.3">
      <c r="A17" s="28"/>
      <c r="B17" s="32">
        <v>13</v>
      </c>
      <c r="C17" s="20">
        <f>VLOOKUP(G17,'Pointage 2e cycle'!$A$9:$Q$108,2,FALSE)</f>
        <v>0</v>
      </c>
      <c r="D17" s="33" t="e">
        <f>VLOOKUP($C17,'Rapport écrit 1er cycle'!$A$7:$D$100,2,FALSE)</f>
        <v>#N/A</v>
      </c>
      <c r="E17" s="33" t="e">
        <f>VLOOKUP($C17,'Rapport écrit 2e cycle'!$A$7:$D$108,3,FALSE)</f>
        <v>#N/A</v>
      </c>
      <c r="F17" s="33" t="e">
        <f>VLOOKUP($C17,'Rapport écrit 1er cycle'!$A$7:$D$100,4,FALSE)</f>
        <v>#N/A</v>
      </c>
      <c r="G17" s="34">
        <f>LARGE('Pointage 2e cycle'!$Q$9:$Q$108,B17)</f>
        <v>0</v>
      </c>
      <c r="H17" s="28"/>
    </row>
    <row r="18" spans="1:8" s="9" customFormat="1" ht="22.5" customHeight="1" x14ac:dyDescent="0.3">
      <c r="A18" s="28"/>
      <c r="B18" s="32">
        <v>14</v>
      </c>
      <c r="C18" s="20">
        <f>VLOOKUP(G18,'Pointage 2e cycle'!$A$9:$Q$108,2,FALSE)</f>
        <v>0</v>
      </c>
      <c r="D18" s="33" t="e">
        <f>VLOOKUP($C18,'Rapport écrit 1er cycle'!$A$7:$D$100,2,FALSE)</f>
        <v>#N/A</v>
      </c>
      <c r="E18" s="33" t="e">
        <f>VLOOKUP($C18,'Rapport écrit 2e cycle'!$A$7:$D$108,3,FALSE)</f>
        <v>#N/A</v>
      </c>
      <c r="F18" s="33" t="e">
        <f>VLOOKUP($C18,'Rapport écrit 1er cycle'!$A$7:$D$100,4,FALSE)</f>
        <v>#N/A</v>
      </c>
      <c r="G18" s="34">
        <f>LARGE('Pointage 2e cycle'!$Q$9:$Q$108,B18)</f>
        <v>0</v>
      </c>
      <c r="H18" s="28"/>
    </row>
    <row r="19" spans="1:8" s="9" customFormat="1" ht="22.5" customHeight="1" x14ac:dyDescent="0.3">
      <c r="A19" s="28"/>
      <c r="B19" s="32">
        <v>15</v>
      </c>
      <c r="C19" s="20">
        <f>VLOOKUP(G19,'Pointage 2e cycle'!$A$9:$Q$108,2,FALSE)</f>
        <v>0</v>
      </c>
      <c r="D19" s="33" t="e">
        <f>VLOOKUP($C19,'Rapport écrit 1er cycle'!$A$7:$D$100,2,FALSE)</f>
        <v>#N/A</v>
      </c>
      <c r="E19" s="33" t="e">
        <f>VLOOKUP($C19,'Rapport écrit 2e cycle'!$A$7:$D$108,3,FALSE)</f>
        <v>#N/A</v>
      </c>
      <c r="F19" s="33" t="e">
        <f>VLOOKUP($C19,'Rapport écrit 1er cycle'!$A$7:$D$100,4,FALSE)</f>
        <v>#N/A</v>
      </c>
      <c r="G19" s="34">
        <f>LARGE('Pointage 2e cycle'!$Q$9:$Q$108,B19)</f>
        <v>0</v>
      </c>
      <c r="H19" s="28"/>
    </row>
    <row r="20" spans="1:8" s="9" customFormat="1" ht="22.5" customHeight="1" x14ac:dyDescent="0.3">
      <c r="A20" s="28"/>
      <c r="B20" s="32">
        <v>16</v>
      </c>
      <c r="C20" s="20">
        <f>VLOOKUP(G20,'Pointage 2e cycle'!$A$9:$Q$108,2,FALSE)</f>
        <v>0</v>
      </c>
      <c r="D20" s="33" t="e">
        <f>VLOOKUP($C20,'Rapport écrit 1er cycle'!$A$7:$D$100,2,FALSE)</f>
        <v>#N/A</v>
      </c>
      <c r="E20" s="33" t="e">
        <f>VLOOKUP($C20,'Rapport écrit 2e cycle'!$A$7:$D$108,3,FALSE)</f>
        <v>#N/A</v>
      </c>
      <c r="F20" s="33" t="e">
        <f>VLOOKUP($C20,'Rapport écrit 1er cycle'!$A$7:$D$100,4,FALSE)</f>
        <v>#N/A</v>
      </c>
      <c r="G20" s="34">
        <f>LARGE('Pointage 2e cycle'!$Q$9:$Q$108,B20)</f>
        <v>0</v>
      </c>
      <c r="H20" s="28"/>
    </row>
    <row r="21" spans="1:8" s="9" customFormat="1" ht="22.5" customHeight="1" x14ac:dyDescent="0.3">
      <c r="A21" s="28"/>
      <c r="B21" s="32">
        <v>17</v>
      </c>
      <c r="C21" s="20">
        <f>VLOOKUP(G21,'Pointage 2e cycle'!$A$9:$Q$108,2,FALSE)</f>
        <v>0</v>
      </c>
      <c r="D21" s="33" t="e">
        <f>VLOOKUP($C21,'Rapport écrit 1er cycle'!$A$7:$D$100,2,FALSE)</f>
        <v>#N/A</v>
      </c>
      <c r="E21" s="33" t="e">
        <f>VLOOKUP($C21,'Rapport écrit 2e cycle'!$A$7:$D$108,3,FALSE)</f>
        <v>#N/A</v>
      </c>
      <c r="F21" s="33" t="e">
        <f>VLOOKUP($C21,'Rapport écrit 1er cycle'!$A$7:$D$100,4,FALSE)</f>
        <v>#N/A</v>
      </c>
      <c r="G21" s="34">
        <f>LARGE('Pointage 2e cycle'!$Q$9:$Q$108,B21)</f>
        <v>0</v>
      </c>
      <c r="H21" s="28"/>
    </row>
    <row r="22" spans="1:8" s="9" customFormat="1" ht="22.5" customHeight="1" x14ac:dyDescent="0.3">
      <c r="A22" s="28"/>
      <c r="B22" s="32">
        <v>18</v>
      </c>
      <c r="C22" s="20">
        <f>VLOOKUP(G22,'Pointage 2e cycle'!$A$9:$Q$108,2,FALSE)</f>
        <v>0</v>
      </c>
      <c r="D22" s="33" t="e">
        <f>VLOOKUP($C22,'Rapport écrit 1er cycle'!$A$7:$D$100,2,FALSE)</f>
        <v>#N/A</v>
      </c>
      <c r="E22" s="33" t="e">
        <f>VLOOKUP($C22,'Rapport écrit 2e cycle'!$A$7:$D$108,3,FALSE)</f>
        <v>#N/A</v>
      </c>
      <c r="F22" s="33" t="e">
        <f>VLOOKUP($C22,'Rapport écrit 1er cycle'!$A$7:$D$100,4,FALSE)</f>
        <v>#N/A</v>
      </c>
      <c r="G22" s="34">
        <f>LARGE('Pointage 2e cycle'!$Q$9:$Q$108,B22)</f>
        <v>0</v>
      </c>
      <c r="H22" s="28"/>
    </row>
    <row r="23" spans="1:8" s="9" customFormat="1" ht="22.5" customHeight="1" x14ac:dyDescent="0.3">
      <c r="A23" s="28"/>
      <c r="B23" s="32">
        <v>19</v>
      </c>
      <c r="C23" s="20">
        <f>VLOOKUP(G23,'Pointage 2e cycle'!$A$9:$Q$108,2,FALSE)</f>
        <v>0</v>
      </c>
      <c r="D23" s="33" t="e">
        <f>VLOOKUP($C23,'Rapport écrit 1er cycle'!$A$7:$D$100,2,FALSE)</f>
        <v>#N/A</v>
      </c>
      <c r="E23" s="33" t="e">
        <f>VLOOKUP($C23,'Rapport écrit 2e cycle'!$A$7:$D$108,3,FALSE)</f>
        <v>#N/A</v>
      </c>
      <c r="F23" s="33" t="e">
        <f>VLOOKUP($C23,'Rapport écrit 1er cycle'!$A$7:$D$100,4,FALSE)</f>
        <v>#N/A</v>
      </c>
      <c r="G23" s="34">
        <f>LARGE('Pointage 2e cycle'!$Q$9:$Q$108,B23)</f>
        <v>0</v>
      </c>
      <c r="H23" s="28"/>
    </row>
    <row r="24" spans="1:8" s="9" customFormat="1" ht="22.5" customHeight="1" x14ac:dyDescent="0.3">
      <c r="A24" s="28"/>
      <c r="B24" s="32">
        <v>20</v>
      </c>
      <c r="C24" s="20">
        <f>VLOOKUP(G24,'Pointage 2e cycle'!$A$9:$Q$108,2,FALSE)</f>
        <v>0</v>
      </c>
      <c r="D24" s="33" t="e">
        <f>VLOOKUP($C24,'Rapport écrit 1er cycle'!$A$7:$D$100,2,FALSE)</f>
        <v>#N/A</v>
      </c>
      <c r="E24" s="33" t="e">
        <f>VLOOKUP($C24,'Rapport écrit 2e cycle'!$A$7:$D$108,3,FALSE)</f>
        <v>#N/A</v>
      </c>
      <c r="F24" s="33" t="e">
        <f>VLOOKUP($C24,'Rapport écrit 1er cycle'!$A$7:$D$100,4,FALSE)</f>
        <v>#N/A</v>
      </c>
      <c r="G24" s="34">
        <f>LARGE('Pointage 2e cycle'!$Q$9:$Q$108,B24)</f>
        <v>0</v>
      </c>
      <c r="H24" s="28"/>
    </row>
    <row r="25" spans="1:8" s="9" customFormat="1" ht="22.5" customHeight="1" x14ac:dyDescent="0.3">
      <c r="A25" s="28"/>
      <c r="B25" s="32">
        <v>21</v>
      </c>
      <c r="C25" s="20">
        <f>VLOOKUP(G25,'Pointage 2e cycle'!$A$9:$Q$108,2,FALSE)</f>
        <v>0</v>
      </c>
      <c r="D25" s="33" t="e">
        <f>VLOOKUP($C25,'Rapport écrit 1er cycle'!$A$7:$D$100,2,FALSE)</f>
        <v>#N/A</v>
      </c>
      <c r="E25" s="33" t="e">
        <f>VLOOKUP($C25,'Rapport écrit 2e cycle'!$A$7:$D$108,3,FALSE)</f>
        <v>#N/A</v>
      </c>
      <c r="F25" s="33" t="e">
        <f>VLOOKUP($C25,'Rapport écrit 1er cycle'!$A$7:$D$100,4,FALSE)</f>
        <v>#N/A</v>
      </c>
      <c r="G25" s="34">
        <f>LARGE('Pointage 2e cycle'!$Q$9:$Q$108,B25)</f>
        <v>0</v>
      </c>
      <c r="H25" s="28"/>
    </row>
    <row r="26" spans="1:8" s="9" customFormat="1" ht="22.5" customHeight="1" x14ac:dyDescent="0.3">
      <c r="A26" s="28"/>
      <c r="B26" s="32">
        <v>22</v>
      </c>
      <c r="C26" s="20">
        <f>VLOOKUP(G26,'Pointage 2e cycle'!$A$9:$Q$108,2,FALSE)</f>
        <v>0</v>
      </c>
      <c r="D26" s="33" t="e">
        <f>VLOOKUP($C26,'Rapport écrit 1er cycle'!$A$7:$D$100,2,FALSE)</f>
        <v>#N/A</v>
      </c>
      <c r="E26" s="33" t="e">
        <f>VLOOKUP($C26,'Rapport écrit 2e cycle'!$A$7:$D$108,3,FALSE)</f>
        <v>#N/A</v>
      </c>
      <c r="F26" s="33" t="e">
        <f>VLOOKUP($C26,'Rapport écrit 1er cycle'!$A$7:$D$100,4,FALSE)</f>
        <v>#N/A</v>
      </c>
      <c r="G26" s="34">
        <f>LARGE('Pointage 2e cycle'!$Q$9:$Q$108,B26)</f>
        <v>0</v>
      </c>
      <c r="H26" s="28"/>
    </row>
    <row r="27" spans="1:8" s="9" customFormat="1" ht="22.5" customHeight="1" x14ac:dyDescent="0.3">
      <c r="A27" s="28"/>
      <c r="B27" s="32">
        <v>23</v>
      </c>
      <c r="C27" s="20">
        <f>VLOOKUP(G27,'Pointage 2e cycle'!$A$9:$Q$108,2,FALSE)</f>
        <v>0</v>
      </c>
      <c r="D27" s="33" t="e">
        <f>VLOOKUP($C27,'Rapport écrit 1er cycle'!$A$7:$D$100,2,FALSE)</f>
        <v>#N/A</v>
      </c>
      <c r="E27" s="33" t="e">
        <f>VLOOKUP($C27,'Rapport écrit 2e cycle'!$A$7:$D$108,3,FALSE)</f>
        <v>#N/A</v>
      </c>
      <c r="F27" s="33" t="e">
        <f>VLOOKUP($C27,'Rapport écrit 1er cycle'!$A$7:$D$100,4,FALSE)</f>
        <v>#N/A</v>
      </c>
      <c r="G27" s="34">
        <f>LARGE('Pointage 2e cycle'!$Q$9:$Q$108,B27)</f>
        <v>0</v>
      </c>
      <c r="H27" s="28"/>
    </row>
    <row r="28" spans="1:8" s="9" customFormat="1" ht="22.5" customHeight="1" x14ac:dyDescent="0.3">
      <c r="A28" s="28"/>
      <c r="B28" s="32">
        <v>24</v>
      </c>
      <c r="C28" s="20">
        <f>VLOOKUP(G28,'Pointage 2e cycle'!$A$9:$Q$108,2,FALSE)</f>
        <v>0</v>
      </c>
      <c r="D28" s="33" t="e">
        <f>VLOOKUP($C28,'Rapport écrit 1er cycle'!$A$7:$D$100,2,FALSE)</f>
        <v>#N/A</v>
      </c>
      <c r="E28" s="33" t="e">
        <f>VLOOKUP($C28,'Rapport écrit 2e cycle'!$A$7:$D$108,3,FALSE)</f>
        <v>#N/A</v>
      </c>
      <c r="F28" s="33" t="e">
        <f>VLOOKUP($C28,'Rapport écrit 1er cycle'!$A$7:$D$100,4,FALSE)</f>
        <v>#N/A</v>
      </c>
      <c r="G28" s="34">
        <f>LARGE('Pointage 2e cycle'!$Q$9:$Q$108,B28)</f>
        <v>0</v>
      </c>
      <c r="H28" s="28"/>
    </row>
    <row r="29" spans="1:8" s="9" customFormat="1" ht="22.5" customHeight="1" x14ac:dyDescent="0.3">
      <c r="A29" s="28"/>
      <c r="B29" s="32">
        <v>25</v>
      </c>
      <c r="C29" s="20">
        <f>VLOOKUP(G29,'Pointage 2e cycle'!$A$9:$Q$108,2,FALSE)</f>
        <v>0</v>
      </c>
      <c r="D29" s="33" t="e">
        <f>VLOOKUP($C29,'Rapport écrit 1er cycle'!$A$7:$D$100,2,FALSE)</f>
        <v>#N/A</v>
      </c>
      <c r="E29" s="33" t="e">
        <f>VLOOKUP($C29,'Rapport écrit 2e cycle'!$A$7:$D$108,3,FALSE)</f>
        <v>#N/A</v>
      </c>
      <c r="F29" s="33" t="e">
        <f>VLOOKUP($C29,'Rapport écrit 1er cycle'!$A$7:$D$100,4,FALSE)</f>
        <v>#N/A</v>
      </c>
      <c r="G29" s="34">
        <f>LARGE('Pointage 2e cycle'!$Q$9:$Q$108,B29)</f>
        <v>0</v>
      </c>
      <c r="H29" s="28"/>
    </row>
    <row r="30" spans="1:8" s="9" customFormat="1" ht="22.5" customHeight="1" x14ac:dyDescent="0.3">
      <c r="A30" s="28"/>
      <c r="B30" s="32">
        <v>26</v>
      </c>
      <c r="C30" s="20">
        <f>VLOOKUP(G30,'Pointage 2e cycle'!$A$9:$Q$108,2,FALSE)</f>
        <v>0</v>
      </c>
      <c r="D30" s="33" t="e">
        <f>VLOOKUP($C30,'Rapport écrit 1er cycle'!$A$7:$D$100,2,FALSE)</f>
        <v>#N/A</v>
      </c>
      <c r="E30" s="33" t="e">
        <f>VLOOKUP($C30,'Rapport écrit 2e cycle'!$A$7:$D$108,3,FALSE)</f>
        <v>#N/A</v>
      </c>
      <c r="F30" s="33" t="e">
        <f>VLOOKUP($C30,'Rapport écrit 1er cycle'!$A$7:$D$100,4,FALSE)</f>
        <v>#N/A</v>
      </c>
      <c r="G30" s="34">
        <f>LARGE('Pointage 2e cycle'!$Q$9:$Q$108,B30)</f>
        <v>0</v>
      </c>
      <c r="H30" s="28"/>
    </row>
    <row r="31" spans="1:8" s="9" customFormat="1" ht="22.5" customHeight="1" x14ac:dyDescent="0.3">
      <c r="A31" s="28"/>
      <c r="B31" s="32">
        <v>27</v>
      </c>
      <c r="C31" s="20">
        <f>VLOOKUP(G31,'Pointage 2e cycle'!$A$9:$Q$108,2,FALSE)</f>
        <v>0</v>
      </c>
      <c r="D31" s="33" t="e">
        <f>VLOOKUP($C31,'Rapport écrit 1er cycle'!$A$7:$D$100,2,FALSE)</f>
        <v>#N/A</v>
      </c>
      <c r="E31" s="33" t="e">
        <f>VLOOKUP($C31,'Rapport écrit 2e cycle'!$A$7:$D$108,3,FALSE)</f>
        <v>#N/A</v>
      </c>
      <c r="F31" s="33" t="e">
        <f>VLOOKUP($C31,'Rapport écrit 1er cycle'!$A$7:$D$100,4,FALSE)</f>
        <v>#N/A</v>
      </c>
      <c r="G31" s="34">
        <f>LARGE('Pointage 2e cycle'!$Q$9:$Q$108,B31)</f>
        <v>0</v>
      </c>
      <c r="H31" s="28"/>
    </row>
    <row r="32" spans="1:8" s="9" customFormat="1" ht="22.5" customHeight="1" x14ac:dyDescent="0.3">
      <c r="A32" s="28"/>
      <c r="B32" s="32">
        <v>28</v>
      </c>
      <c r="C32" s="20">
        <f>VLOOKUP(G32,'Pointage 2e cycle'!$A$9:$Q$108,2,FALSE)</f>
        <v>0</v>
      </c>
      <c r="D32" s="33" t="e">
        <f>VLOOKUP($C32,'Rapport écrit 1er cycle'!$A$7:$D$100,2,FALSE)</f>
        <v>#N/A</v>
      </c>
      <c r="E32" s="33" t="e">
        <f>VLOOKUP($C32,'Rapport écrit 2e cycle'!$A$7:$D$108,3,FALSE)</f>
        <v>#N/A</v>
      </c>
      <c r="F32" s="33" t="e">
        <f>VLOOKUP($C32,'Rapport écrit 1er cycle'!$A$7:$D$100,4,FALSE)</f>
        <v>#N/A</v>
      </c>
      <c r="G32" s="34">
        <f>LARGE('Pointage 2e cycle'!$Q$9:$Q$108,B32)</f>
        <v>0</v>
      </c>
      <c r="H32" s="28"/>
    </row>
    <row r="33" spans="1:8" s="9" customFormat="1" ht="22.5" customHeight="1" x14ac:dyDescent="0.3">
      <c r="A33" s="28"/>
      <c r="B33" s="32">
        <v>29</v>
      </c>
      <c r="C33" s="20">
        <f>VLOOKUP(G33,'Pointage 2e cycle'!$A$9:$Q$108,2,FALSE)</f>
        <v>0</v>
      </c>
      <c r="D33" s="33" t="e">
        <f>VLOOKUP($C33,'Rapport écrit 1er cycle'!$A$7:$D$100,2,FALSE)</f>
        <v>#N/A</v>
      </c>
      <c r="E33" s="33" t="e">
        <f>VLOOKUP($C33,'Rapport écrit 2e cycle'!$A$7:$D$108,3,FALSE)</f>
        <v>#N/A</v>
      </c>
      <c r="F33" s="33" t="e">
        <f>VLOOKUP($C33,'Rapport écrit 1er cycle'!$A$7:$D$100,4,FALSE)</f>
        <v>#N/A</v>
      </c>
      <c r="G33" s="34">
        <f>LARGE('Pointage 2e cycle'!$Q$9:$Q$108,B33)</f>
        <v>0</v>
      </c>
      <c r="H33" s="28"/>
    </row>
    <row r="34" spans="1:8" s="9" customFormat="1" ht="22.5" customHeight="1" x14ac:dyDescent="0.3">
      <c r="A34" s="28"/>
      <c r="B34" s="32">
        <v>30</v>
      </c>
      <c r="C34" s="20">
        <f>VLOOKUP(G34,'Pointage 2e cycle'!$A$9:$Q$108,2,FALSE)</f>
        <v>0</v>
      </c>
      <c r="D34" s="33" t="e">
        <f>VLOOKUP($C34,'Rapport écrit 1er cycle'!$A$7:$D$100,2,FALSE)</f>
        <v>#N/A</v>
      </c>
      <c r="E34" s="33" t="e">
        <f>VLOOKUP($C34,'Rapport écrit 2e cycle'!$A$7:$D$108,3,FALSE)</f>
        <v>#N/A</v>
      </c>
      <c r="F34" s="33" t="e">
        <f>VLOOKUP($C34,'Rapport écrit 1er cycle'!$A$7:$D$100,4,FALSE)</f>
        <v>#N/A</v>
      </c>
      <c r="G34" s="34">
        <f>LARGE('Pointage 2e cycle'!$Q$9:$Q$108,B34)</f>
        <v>0</v>
      </c>
      <c r="H34" s="28"/>
    </row>
    <row r="35" spans="1:8" s="36" customFormat="1" ht="22.5" customHeight="1" x14ac:dyDescent="0.3">
      <c r="A35" s="35"/>
      <c r="B35" s="32">
        <v>31</v>
      </c>
      <c r="C35" s="20">
        <f>VLOOKUP(G35,'Pointage 2e cycle'!$A$9:$Q$108,2,FALSE)</f>
        <v>0</v>
      </c>
      <c r="D35" s="33" t="e">
        <f>VLOOKUP($C35,'Rapport écrit 1er cycle'!$A$7:$D$100,2,FALSE)</f>
        <v>#N/A</v>
      </c>
      <c r="E35" s="33" t="e">
        <f>VLOOKUP($C35,'Rapport écrit 2e cycle'!$A$7:$D$108,3,FALSE)</f>
        <v>#N/A</v>
      </c>
      <c r="F35" s="33" t="e">
        <f>VLOOKUP($C35,'Rapport écrit 1er cycle'!$A$7:$D$100,4,FALSE)</f>
        <v>#N/A</v>
      </c>
      <c r="G35" s="34">
        <f>LARGE('Pointage 2e cycle'!$Q$9:$Q$108,B35)</f>
        <v>0</v>
      </c>
      <c r="H35" s="35"/>
    </row>
    <row r="36" spans="1:8" s="36" customFormat="1" ht="22.5" customHeight="1" x14ac:dyDescent="0.3">
      <c r="A36" s="35"/>
      <c r="B36" s="32">
        <v>32</v>
      </c>
      <c r="C36" s="20">
        <f>VLOOKUP(G36,'Pointage 2e cycle'!$A$9:$Q$108,2,FALSE)</f>
        <v>0</v>
      </c>
      <c r="D36" s="33" t="e">
        <f>VLOOKUP($C36,'Rapport écrit 1er cycle'!$A$7:$D$100,2,FALSE)</f>
        <v>#N/A</v>
      </c>
      <c r="E36" s="33" t="e">
        <f>VLOOKUP($C36,'Rapport écrit 2e cycle'!$A$7:$D$108,3,FALSE)</f>
        <v>#N/A</v>
      </c>
      <c r="F36" s="33" t="e">
        <f>VLOOKUP($C36,'Rapport écrit 1er cycle'!$A$7:$D$100,4,FALSE)</f>
        <v>#N/A</v>
      </c>
      <c r="G36" s="34">
        <f>LARGE('Pointage 2e cycle'!$Q$9:$Q$108,B36)</f>
        <v>0</v>
      </c>
      <c r="H36" s="35"/>
    </row>
    <row r="37" spans="1:8" s="9" customFormat="1" ht="22.5" customHeight="1" x14ac:dyDescent="0.3">
      <c r="B37" s="32">
        <v>33</v>
      </c>
      <c r="C37" s="20">
        <f>VLOOKUP(G37,'Pointage 2e cycle'!$A$9:$Q$108,2,FALSE)</f>
        <v>0</v>
      </c>
      <c r="D37" s="33" t="e">
        <f>VLOOKUP($C37,'Rapport écrit 1er cycle'!$A$7:$D$100,2,FALSE)</f>
        <v>#N/A</v>
      </c>
      <c r="E37" s="33" t="e">
        <f>VLOOKUP($C37,'Rapport écrit 2e cycle'!$A$7:$D$108,3,FALSE)</f>
        <v>#N/A</v>
      </c>
      <c r="F37" s="33" t="e">
        <f>VLOOKUP($C37,'Rapport écrit 1er cycle'!$A$7:$D$100,4,FALSE)</f>
        <v>#N/A</v>
      </c>
      <c r="G37" s="34">
        <f>LARGE('Pointage 2e cycle'!$Q$9:$Q$108,B37)</f>
        <v>0</v>
      </c>
      <c r="H37" s="28"/>
    </row>
    <row r="38" spans="1:8" s="9" customFormat="1" ht="22.5" customHeight="1" x14ac:dyDescent="0.3">
      <c r="A38" s="35"/>
      <c r="B38" s="32">
        <v>34</v>
      </c>
      <c r="C38" s="20">
        <f>VLOOKUP(G38,'Pointage 2e cycle'!$A$9:$Q$108,2,FALSE)</f>
        <v>0</v>
      </c>
      <c r="D38" s="33" t="e">
        <f>VLOOKUP($C38,'Rapport écrit 1er cycle'!$A$7:$D$100,2,FALSE)</f>
        <v>#N/A</v>
      </c>
      <c r="E38" s="33" t="e">
        <f>VLOOKUP($C38,'Rapport écrit 2e cycle'!$A$7:$D$108,3,FALSE)</f>
        <v>#N/A</v>
      </c>
      <c r="F38" s="33" t="e">
        <f>VLOOKUP($C38,'Rapport écrit 1er cycle'!$A$7:$D$100,4,FALSE)</f>
        <v>#N/A</v>
      </c>
      <c r="G38" s="34">
        <f>LARGE('Pointage 2e cycle'!$Q$9:$Q$108,B38)</f>
        <v>0</v>
      </c>
      <c r="H38" s="28"/>
    </row>
    <row r="39" spans="1:8" s="9" customFormat="1" ht="22.5" customHeight="1" x14ac:dyDescent="0.3">
      <c r="A39" s="35"/>
      <c r="B39" s="32">
        <v>35</v>
      </c>
      <c r="C39" s="20">
        <f>VLOOKUP(G39,'Pointage 2e cycle'!$A$9:$Q$108,2,FALSE)</f>
        <v>0</v>
      </c>
      <c r="D39" s="33" t="e">
        <f>VLOOKUP($C39,'Rapport écrit 1er cycle'!$A$7:$D$100,2,FALSE)</f>
        <v>#N/A</v>
      </c>
      <c r="E39" s="33" t="e">
        <f>VLOOKUP($C39,'Rapport écrit 2e cycle'!$A$7:$D$108,3,FALSE)</f>
        <v>#N/A</v>
      </c>
      <c r="F39" s="33" t="e">
        <f>VLOOKUP($C39,'Rapport écrit 1er cycle'!$A$7:$D$100,4,FALSE)</f>
        <v>#N/A</v>
      </c>
      <c r="G39" s="34">
        <f>LARGE('Pointage 2e cycle'!$Q$9:$Q$108,B39)</f>
        <v>0</v>
      </c>
      <c r="H39" s="35"/>
    </row>
    <row r="40" spans="1:8" s="9" customFormat="1" ht="22.5" customHeight="1" x14ac:dyDescent="0.3">
      <c r="B40" s="32">
        <v>36</v>
      </c>
      <c r="C40" s="20">
        <f>VLOOKUP(G40,'Pointage 2e cycle'!$A$9:$Q$108,2,FALSE)</f>
        <v>0</v>
      </c>
      <c r="D40" s="33" t="e">
        <f>VLOOKUP($C40,'Rapport écrit 1er cycle'!$A$7:$D$100,2,FALSE)</f>
        <v>#N/A</v>
      </c>
      <c r="E40" s="33" t="e">
        <f>VLOOKUP($C40,'Rapport écrit 2e cycle'!$A$7:$D$108,3,FALSE)</f>
        <v>#N/A</v>
      </c>
      <c r="F40" s="33" t="e">
        <f>VLOOKUP($C40,'Rapport écrit 1er cycle'!$A$7:$D$100,4,FALSE)</f>
        <v>#N/A</v>
      </c>
      <c r="G40" s="34">
        <f>LARGE('Pointage 2e cycle'!$Q$9:$Q$108,B40)</f>
        <v>0</v>
      </c>
      <c r="H40" s="35"/>
    </row>
    <row r="41" spans="1:8" s="9" customFormat="1" ht="22.5" customHeight="1" x14ac:dyDescent="0.3">
      <c r="A41" s="35"/>
      <c r="B41" s="32">
        <v>37</v>
      </c>
      <c r="C41" s="20">
        <f>VLOOKUP(G41,'Pointage 2e cycle'!$A$9:$Q$108,2,FALSE)</f>
        <v>0</v>
      </c>
      <c r="D41" s="33" t="e">
        <f>VLOOKUP($C41,'Rapport écrit 1er cycle'!$A$7:$D$100,2,FALSE)</f>
        <v>#N/A</v>
      </c>
      <c r="E41" s="33" t="e">
        <f>VLOOKUP($C41,'Rapport écrit 2e cycle'!$A$7:$D$108,3,FALSE)</f>
        <v>#N/A</v>
      </c>
      <c r="F41" s="33" t="e">
        <f>VLOOKUP($C41,'Rapport écrit 1er cycle'!$A$7:$D$100,4,FALSE)</f>
        <v>#N/A</v>
      </c>
      <c r="G41" s="34">
        <f>LARGE('Pointage 2e cycle'!$Q$9:$Q$108,B41)</f>
        <v>0</v>
      </c>
      <c r="H41" s="28"/>
    </row>
    <row r="42" spans="1:8" s="9" customFormat="1" ht="22.5" customHeight="1" x14ac:dyDescent="0.3">
      <c r="A42" s="35"/>
      <c r="B42" s="32">
        <v>38</v>
      </c>
      <c r="C42" s="20">
        <f>VLOOKUP(G42,'Pointage 2e cycle'!$A$9:$Q$108,2,FALSE)</f>
        <v>0</v>
      </c>
      <c r="D42" s="33" t="e">
        <f>VLOOKUP($C42,'Rapport écrit 1er cycle'!$A$7:$D$100,2,FALSE)</f>
        <v>#N/A</v>
      </c>
      <c r="E42" s="33" t="e">
        <f>VLOOKUP($C42,'Rapport écrit 2e cycle'!$A$7:$D$108,3,FALSE)</f>
        <v>#N/A</v>
      </c>
      <c r="F42" s="33" t="e">
        <f>VLOOKUP($C42,'Rapport écrit 1er cycle'!$A$7:$D$100,4,FALSE)</f>
        <v>#N/A</v>
      </c>
      <c r="G42" s="34">
        <f>LARGE('Pointage 2e cycle'!$Q$9:$Q$108,B42)</f>
        <v>0</v>
      </c>
      <c r="H42" s="28"/>
    </row>
    <row r="43" spans="1:8" s="9" customFormat="1" ht="22.5" customHeight="1" x14ac:dyDescent="0.3">
      <c r="B43" s="32">
        <v>39</v>
      </c>
      <c r="C43" s="20">
        <f>VLOOKUP(G43,'Pointage 2e cycle'!$A$9:$Q$108,2,FALSE)</f>
        <v>0</v>
      </c>
      <c r="D43" s="33" t="e">
        <f>VLOOKUP($C43,'Rapport écrit 1er cycle'!$A$7:$D$100,2,FALSE)</f>
        <v>#N/A</v>
      </c>
      <c r="E43" s="33" t="e">
        <f>VLOOKUP($C43,'Rapport écrit 2e cycle'!$A$7:$D$108,3,FALSE)</f>
        <v>#N/A</v>
      </c>
      <c r="F43" s="33" t="e">
        <f>VLOOKUP($C43,'Rapport écrit 1er cycle'!$A$7:$D$100,4,FALSE)</f>
        <v>#N/A</v>
      </c>
      <c r="G43" s="34">
        <f>LARGE('Pointage 2e cycle'!$Q$9:$Q$108,B43)</f>
        <v>0</v>
      </c>
      <c r="H43" s="35"/>
    </row>
    <row r="44" spans="1:8" s="9" customFormat="1" ht="22.5" customHeight="1" x14ac:dyDescent="0.3">
      <c r="A44" s="35"/>
      <c r="B44" s="32">
        <v>40</v>
      </c>
      <c r="C44" s="20">
        <f>VLOOKUP(G44,'Pointage 2e cycle'!$A$9:$Q$108,2,FALSE)</f>
        <v>0</v>
      </c>
      <c r="D44" s="33" t="e">
        <f>VLOOKUP($C44,'Rapport écrit 1er cycle'!$A$7:$D$100,2,FALSE)</f>
        <v>#N/A</v>
      </c>
      <c r="E44" s="33" t="e">
        <f>VLOOKUP($C44,'Rapport écrit 2e cycle'!$A$7:$D$108,3,FALSE)</f>
        <v>#N/A</v>
      </c>
      <c r="F44" s="33" t="e">
        <f>VLOOKUP($C44,'Rapport écrit 1er cycle'!$A$7:$D$100,4,FALSE)</f>
        <v>#N/A</v>
      </c>
      <c r="G44" s="34">
        <f>LARGE('Pointage 2e cycle'!$Q$9:$Q$108,B44)</f>
        <v>0</v>
      </c>
      <c r="H44" s="35"/>
    </row>
    <row r="45" spans="1:8" s="9" customFormat="1" ht="22.5" customHeight="1" x14ac:dyDescent="0.3">
      <c r="A45" s="35"/>
      <c r="B45" s="32">
        <v>41</v>
      </c>
      <c r="C45" s="20">
        <f>VLOOKUP(G45,'Pointage 2e cycle'!$A$9:$Q$108,2,FALSE)</f>
        <v>0</v>
      </c>
      <c r="D45" s="33" t="e">
        <f>VLOOKUP($C45,'Rapport écrit 1er cycle'!$A$7:$D$100,2,FALSE)</f>
        <v>#N/A</v>
      </c>
      <c r="E45" s="33" t="e">
        <f>VLOOKUP($C45,'Rapport écrit 2e cycle'!$A$7:$D$108,3,FALSE)</f>
        <v>#N/A</v>
      </c>
      <c r="F45" s="33" t="e">
        <f>VLOOKUP($C45,'Rapport écrit 1er cycle'!$A$7:$D$100,4,FALSE)</f>
        <v>#N/A</v>
      </c>
      <c r="G45" s="34">
        <f>LARGE('Pointage 2e cycle'!$Q$9:$Q$108,B45)</f>
        <v>0</v>
      </c>
      <c r="H45" s="28"/>
    </row>
    <row r="46" spans="1:8" s="9" customFormat="1" ht="22.5" customHeight="1" x14ac:dyDescent="0.3">
      <c r="B46" s="32">
        <v>42</v>
      </c>
      <c r="C46" s="20">
        <f>VLOOKUP(G46,'Pointage 2e cycle'!$A$9:$Q$108,2,FALSE)</f>
        <v>0</v>
      </c>
      <c r="D46" s="33" t="e">
        <f>VLOOKUP($C46,'Rapport écrit 1er cycle'!$A$7:$D$100,2,FALSE)</f>
        <v>#N/A</v>
      </c>
      <c r="E46" s="33" t="e">
        <f>VLOOKUP($C46,'Rapport écrit 2e cycle'!$A$7:$D$108,3,FALSE)</f>
        <v>#N/A</v>
      </c>
      <c r="F46" s="33" t="e">
        <f>VLOOKUP($C46,'Rapport écrit 1er cycle'!$A$7:$D$100,4,FALSE)</f>
        <v>#N/A</v>
      </c>
      <c r="G46" s="34">
        <f>LARGE('Pointage 2e cycle'!$Q$9:$Q$108,B46)</f>
        <v>0</v>
      </c>
      <c r="H46" s="28"/>
    </row>
    <row r="47" spans="1:8" s="9" customFormat="1" ht="22.5" customHeight="1" x14ac:dyDescent="0.3">
      <c r="A47" s="35"/>
      <c r="B47" s="32">
        <v>43</v>
      </c>
      <c r="C47" s="20">
        <f>VLOOKUP(G47,'Pointage 2e cycle'!$A$9:$Q$108,2,FALSE)</f>
        <v>0</v>
      </c>
      <c r="D47" s="33" t="e">
        <f>VLOOKUP($C47,'Rapport écrit 1er cycle'!$A$7:$D$100,2,FALSE)</f>
        <v>#N/A</v>
      </c>
      <c r="E47" s="33" t="e">
        <f>VLOOKUP($C47,'Rapport écrit 2e cycle'!$A$7:$D$108,3,FALSE)</f>
        <v>#N/A</v>
      </c>
      <c r="F47" s="33" t="e">
        <f>VLOOKUP($C47,'Rapport écrit 1er cycle'!$A$7:$D$100,4,FALSE)</f>
        <v>#N/A</v>
      </c>
      <c r="G47" s="34">
        <f>LARGE('Pointage 2e cycle'!$Q$9:$Q$108,B47)</f>
        <v>0</v>
      </c>
      <c r="H47" s="35"/>
    </row>
    <row r="48" spans="1:8" s="9" customFormat="1" ht="22.5" customHeight="1" x14ac:dyDescent="0.3">
      <c r="A48" s="35"/>
      <c r="B48" s="32">
        <v>44</v>
      </c>
      <c r="C48" s="20">
        <f>VLOOKUP(G48,'Pointage 2e cycle'!$A$9:$Q$108,2,FALSE)</f>
        <v>0</v>
      </c>
      <c r="D48" s="33" t="e">
        <f>VLOOKUP($C48,'Rapport écrit 1er cycle'!$A$7:$D$100,2,FALSE)</f>
        <v>#N/A</v>
      </c>
      <c r="E48" s="33" t="e">
        <f>VLOOKUP($C48,'Rapport écrit 2e cycle'!$A$7:$D$108,3,FALSE)</f>
        <v>#N/A</v>
      </c>
      <c r="F48" s="33" t="e">
        <f>VLOOKUP($C48,'Rapport écrit 1er cycle'!$A$7:$D$100,4,FALSE)</f>
        <v>#N/A</v>
      </c>
      <c r="G48" s="34">
        <f>LARGE('Pointage 2e cycle'!$Q$9:$Q$108,B48)</f>
        <v>0</v>
      </c>
      <c r="H48" s="35"/>
    </row>
    <row r="49" spans="1:8" s="9" customFormat="1" ht="22.5" customHeight="1" x14ac:dyDescent="0.3">
      <c r="B49" s="32">
        <v>45</v>
      </c>
      <c r="C49" s="20">
        <f>VLOOKUP(G49,'Pointage 2e cycle'!$A$9:$Q$108,2,FALSE)</f>
        <v>0</v>
      </c>
      <c r="D49" s="33" t="e">
        <f>VLOOKUP($C49,'Rapport écrit 1er cycle'!$A$7:$D$100,2,FALSE)</f>
        <v>#N/A</v>
      </c>
      <c r="E49" s="33" t="e">
        <f>VLOOKUP($C49,'Rapport écrit 2e cycle'!$A$7:$D$108,3,FALSE)</f>
        <v>#N/A</v>
      </c>
      <c r="F49" s="33" t="e">
        <f>VLOOKUP($C49,'Rapport écrit 1er cycle'!$A$7:$D$100,4,FALSE)</f>
        <v>#N/A</v>
      </c>
      <c r="G49" s="34">
        <f>LARGE('Pointage 2e cycle'!$Q$9:$Q$108,B49)</f>
        <v>0</v>
      </c>
      <c r="H49" s="28"/>
    </row>
    <row r="50" spans="1:8" s="9" customFormat="1" ht="22.5" customHeight="1" x14ac:dyDescent="0.3">
      <c r="A50" s="35"/>
      <c r="B50" s="32">
        <v>46</v>
      </c>
      <c r="C50" s="20">
        <f>VLOOKUP(G50,'Pointage 2e cycle'!$A$9:$Q$108,2,FALSE)</f>
        <v>0</v>
      </c>
      <c r="D50" s="33" t="e">
        <f>VLOOKUP($C50,'Rapport écrit 1er cycle'!$A$7:$D$100,2,FALSE)</f>
        <v>#N/A</v>
      </c>
      <c r="E50" s="33" t="e">
        <f>VLOOKUP($C50,'Rapport écrit 2e cycle'!$A$7:$D$108,3,FALSE)</f>
        <v>#N/A</v>
      </c>
      <c r="F50" s="33" t="e">
        <f>VLOOKUP($C50,'Rapport écrit 1er cycle'!$A$7:$D$100,4,FALSE)</f>
        <v>#N/A</v>
      </c>
      <c r="G50" s="34">
        <f>LARGE('Pointage 2e cycle'!$Q$9:$Q$108,B50)</f>
        <v>0</v>
      </c>
      <c r="H50" s="28"/>
    </row>
    <row r="51" spans="1:8" s="9" customFormat="1" ht="22.5" customHeight="1" x14ac:dyDescent="0.3">
      <c r="A51" s="35"/>
      <c r="B51" s="32">
        <v>47</v>
      </c>
      <c r="C51" s="20">
        <f>VLOOKUP(G51,'Pointage 2e cycle'!$A$9:$Q$108,2,FALSE)</f>
        <v>0</v>
      </c>
      <c r="D51" s="33" t="e">
        <f>VLOOKUP($C51,'Rapport écrit 1er cycle'!$A$7:$D$100,2,FALSE)</f>
        <v>#N/A</v>
      </c>
      <c r="E51" s="33" t="e">
        <f>VLOOKUP($C51,'Rapport écrit 2e cycle'!$A$7:$D$108,3,FALSE)</f>
        <v>#N/A</v>
      </c>
      <c r="F51" s="33" t="e">
        <f>VLOOKUP($C51,'Rapport écrit 1er cycle'!$A$7:$D$100,4,FALSE)</f>
        <v>#N/A</v>
      </c>
      <c r="G51" s="34">
        <f>LARGE('Pointage 2e cycle'!$Q$9:$Q$108,B51)</f>
        <v>0</v>
      </c>
      <c r="H51" s="35"/>
    </row>
    <row r="52" spans="1:8" s="9" customFormat="1" ht="22.5" customHeight="1" x14ac:dyDescent="0.3">
      <c r="B52" s="32">
        <v>48</v>
      </c>
      <c r="C52" s="20">
        <f>VLOOKUP(G52,'Pointage 2e cycle'!$A$9:$Q$108,2,FALSE)</f>
        <v>0</v>
      </c>
      <c r="D52" s="33" t="e">
        <f>VLOOKUP($C52,'Rapport écrit 1er cycle'!$A$7:$D$100,2,FALSE)</f>
        <v>#N/A</v>
      </c>
      <c r="E52" s="33" t="e">
        <f>VLOOKUP($C52,'Rapport écrit 2e cycle'!$A$7:$D$108,3,FALSE)</f>
        <v>#N/A</v>
      </c>
      <c r="F52" s="33" t="e">
        <f>VLOOKUP($C52,'Rapport écrit 1er cycle'!$A$7:$D$100,4,FALSE)</f>
        <v>#N/A</v>
      </c>
      <c r="G52" s="34">
        <f>LARGE('Pointage 2e cycle'!$Q$9:$Q$108,B52)</f>
        <v>0</v>
      </c>
      <c r="H52" s="35"/>
    </row>
    <row r="53" spans="1:8" s="9" customFormat="1" ht="22.5" customHeight="1" x14ac:dyDescent="0.3">
      <c r="A53" s="35"/>
      <c r="B53" s="32">
        <v>49</v>
      </c>
      <c r="C53" s="20">
        <f>VLOOKUP(G53,'Pointage 2e cycle'!$A$9:$Q$108,2,FALSE)</f>
        <v>0</v>
      </c>
      <c r="D53" s="33" t="e">
        <f>VLOOKUP($C53,'Rapport écrit 1er cycle'!$A$7:$D$100,2,FALSE)</f>
        <v>#N/A</v>
      </c>
      <c r="E53" s="33" t="e">
        <f>VLOOKUP($C53,'Rapport écrit 2e cycle'!$A$7:$D$108,3,FALSE)</f>
        <v>#N/A</v>
      </c>
      <c r="F53" s="33" t="e">
        <f>VLOOKUP($C53,'Rapport écrit 1er cycle'!$A$7:$D$100,4,FALSE)</f>
        <v>#N/A</v>
      </c>
      <c r="G53" s="34">
        <f>LARGE('Pointage 2e cycle'!$Q$9:$Q$108,B53)</f>
        <v>0</v>
      </c>
      <c r="H53" s="28"/>
    </row>
    <row r="54" spans="1:8" s="9" customFormat="1" ht="22.5" customHeight="1" x14ac:dyDescent="0.3">
      <c r="A54" s="35"/>
      <c r="B54" s="32">
        <v>50</v>
      </c>
      <c r="C54" s="20">
        <f>VLOOKUP(G54,'Pointage 2e cycle'!$A$9:$Q$108,2,FALSE)</f>
        <v>0</v>
      </c>
      <c r="D54" s="33" t="e">
        <f>VLOOKUP($C54,'Rapport écrit 1er cycle'!$A$7:$D$100,2,FALSE)</f>
        <v>#N/A</v>
      </c>
      <c r="E54" s="33" t="e">
        <f>VLOOKUP($C54,'Rapport écrit 2e cycle'!$A$7:$D$108,3,FALSE)</f>
        <v>#N/A</v>
      </c>
      <c r="F54" s="33" t="e">
        <f>VLOOKUP($C54,'Rapport écrit 1er cycle'!$A$7:$D$100,4,FALSE)</f>
        <v>#N/A</v>
      </c>
      <c r="G54" s="34">
        <f>LARGE('Pointage 2e cycle'!$Q$9:$Q$108,B54)</f>
        <v>0</v>
      </c>
      <c r="H54" s="28"/>
    </row>
    <row r="55" spans="1:8" ht="22.5" customHeight="1" x14ac:dyDescent="0.25">
      <c r="A55" s="9"/>
      <c r="B55" s="32">
        <v>51</v>
      </c>
      <c r="C55" s="20">
        <f>VLOOKUP(G55,'Pointage 2e cycle'!$A$9:$Q$108,2,FALSE)</f>
        <v>0</v>
      </c>
      <c r="D55" s="45"/>
      <c r="E55" s="33" t="e">
        <f>VLOOKUP($C55,'Rapport écrit 2e cycle'!$A$7:$D$108,3,FALSE)</f>
        <v>#N/A</v>
      </c>
      <c r="F55" s="45"/>
      <c r="G55" s="34">
        <f>LARGE('Pointage 2e cycle'!$Q$9:$Q$108,B55)</f>
        <v>0</v>
      </c>
      <c r="H55" s="35"/>
    </row>
    <row r="56" spans="1:8" ht="22.5" customHeight="1" x14ac:dyDescent="0.25">
      <c r="A56" s="35"/>
      <c r="B56" s="32">
        <v>52</v>
      </c>
      <c r="C56" s="20">
        <f>VLOOKUP(G56,'Pointage 2e cycle'!$A$9:$Q$108,2,FALSE)</f>
        <v>0</v>
      </c>
      <c r="D56" s="45"/>
      <c r="E56" s="33" t="e">
        <f>VLOOKUP($C56,'Rapport écrit 2e cycle'!$A$7:$D$108,3,FALSE)</f>
        <v>#N/A</v>
      </c>
      <c r="F56" s="45"/>
      <c r="G56" s="34">
        <f>LARGE('Pointage 2e cycle'!$Q$9:$Q$108,B56)</f>
        <v>0</v>
      </c>
      <c r="H56" s="35"/>
    </row>
    <row r="57" spans="1:8" ht="22.5" customHeight="1" x14ac:dyDescent="0.25">
      <c r="A57" s="35"/>
      <c r="B57" s="32">
        <v>53</v>
      </c>
      <c r="C57" s="20">
        <f>VLOOKUP(G57,'Pointage 2e cycle'!$A$9:$Q$108,2,FALSE)</f>
        <v>0</v>
      </c>
      <c r="D57" s="45"/>
      <c r="E57" s="33" t="e">
        <f>VLOOKUP($C57,'Rapport écrit 2e cycle'!$A$7:$D$108,3,FALSE)</f>
        <v>#N/A</v>
      </c>
      <c r="F57" s="45"/>
      <c r="G57" s="34">
        <f>LARGE('Pointage 2e cycle'!$Q$9:$Q$108,B57)</f>
        <v>0</v>
      </c>
      <c r="H57" s="28"/>
    </row>
    <row r="58" spans="1:8" ht="22.5" customHeight="1" x14ac:dyDescent="0.25">
      <c r="A58" s="9"/>
      <c r="B58" s="32">
        <v>54</v>
      </c>
      <c r="C58" s="20">
        <f>VLOOKUP(G58,'Pointage 2e cycle'!$A$9:$Q$108,2,FALSE)</f>
        <v>0</v>
      </c>
      <c r="D58" s="45"/>
      <c r="E58" s="33" t="e">
        <f>VLOOKUP($C58,'Rapport écrit 2e cycle'!$A$7:$D$108,3,FALSE)</f>
        <v>#N/A</v>
      </c>
      <c r="F58" s="45"/>
      <c r="G58" s="34">
        <f>LARGE('Pointage 2e cycle'!$Q$9:$Q$108,B58)</f>
        <v>0</v>
      </c>
      <c r="H58" s="28"/>
    </row>
    <row r="59" spans="1:8" ht="22.5" customHeight="1" x14ac:dyDescent="0.25">
      <c r="A59" s="35"/>
      <c r="B59" s="32">
        <v>55</v>
      </c>
      <c r="C59" s="20">
        <f>VLOOKUP(G59,'Pointage 2e cycle'!$A$9:$Q$108,2,FALSE)</f>
        <v>0</v>
      </c>
      <c r="D59" s="45"/>
      <c r="E59" s="33" t="e">
        <f>VLOOKUP($C59,'Rapport écrit 2e cycle'!$A$7:$D$108,3,FALSE)</f>
        <v>#N/A</v>
      </c>
      <c r="F59" s="45"/>
      <c r="G59" s="34">
        <f>LARGE('Pointage 2e cycle'!$Q$9:$Q$108,B59)</f>
        <v>0</v>
      </c>
      <c r="H59" s="35"/>
    </row>
    <row r="60" spans="1:8" ht="22.5" customHeight="1" x14ac:dyDescent="0.25">
      <c r="A60" s="35"/>
      <c r="B60" s="32">
        <v>56</v>
      </c>
      <c r="C60" s="20">
        <f>VLOOKUP(G60,'Pointage 2e cycle'!$A$9:$Q$108,2,FALSE)</f>
        <v>0</v>
      </c>
      <c r="D60" s="45"/>
      <c r="E60" s="33" t="e">
        <f>VLOOKUP($C60,'Rapport écrit 2e cycle'!$A$7:$D$108,3,FALSE)</f>
        <v>#N/A</v>
      </c>
      <c r="F60" s="45"/>
      <c r="G60" s="34">
        <f>LARGE('Pointage 2e cycle'!$Q$9:$Q$108,B60)</f>
        <v>0</v>
      </c>
      <c r="H60" s="35"/>
    </row>
    <row r="61" spans="1:8" ht="22.5" customHeight="1" x14ac:dyDescent="0.25">
      <c r="A61" s="9"/>
      <c r="B61" s="32">
        <v>57</v>
      </c>
      <c r="C61" s="20">
        <f>VLOOKUP(G61,'Pointage 2e cycle'!$A$9:$Q$108,2,FALSE)</f>
        <v>0</v>
      </c>
      <c r="D61" s="45"/>
      <c r="E61" s="33" t="e">
        <f>VLOOKUP($C61,'Rapport écrit 2e cycle'!$A$7:$D$108,3,FALSE)</f>
        <v>#N/A</v>
      </c>
      <c r="F61" s="45"/>
      <c r="G61" s="34">
        <f>LARGE('Pointage 2e cycle'!$Q$9:$Q$108,B61)</f>
        <v>0</v>
      </c>
      <c r="H61" s="28"/>
    </row>
    <row r="62" spans="1:8" ht="22.5" customHeight="1" x14ac:dyDescent="0.25">
      <c r="A62" s="35"/>
      <c r="B62" s="32">
        <v>58</v>
      </c>
      <c r="C62" s="20">
        <f>VLOOKUP(G62,'Pointage 2e cycle'!$A$9:$Q$108,2,FALSE)</f>
        <v>0</v>
      </c>
      <c r="D62" s="45"/>
      <c r="E62" s="33" t="e">
        <f>VLOOKUP($C62,'Rapport écrit 2e cycle'!$A$7:$D$108,3,FALSE)</f>
        <v>#N/A</v>
      </c>
      <c r="F62" s="45"/>
      <c r="G62" s="34">
        <f>LARGE('Pointage 2e cycle'!$Q$9:$Q$108,B62)</f>
        <v>0</v>
      </c>
      <c r="H62" s="28"/>
    </row>
    <row r="63" spans="1:8" ht="22.5" customHeight="1" x14ac:dyDescent="0.25">
      <c r="A63" s="35"/>
      <c r="B63" s="32">
        <v>59</v>
      </c>
      <c r="C63" s="20">
        <f>VLOOKUP(G63,'Pointage 2e cycle'!$A$9:$Q$108,2,FALSE)</f>
        <v>0</v>
      </c>
      <c r="D63" s="45"/>
      <c r="E63" s="33" t="e">
        <f>VLOOKUP($C63,'Rapport écrit 2e cycle'!$A$7:$D$108,3,FALSE)</f>
        <v>#N/A</v>
      </c>
      <c r="F63" s="45"/>
      <c r="G63" s="34">
        <f>LARGE('Pointage 2e cycle'!$Q$9:$Q$108,B63)</f>
        <v>0</v>
      </c>
      <c r="H63" s="35"/>
    </row>
    <row r="64" spans="1:8" ht="22.5" customHeight="1" x14ac:dyDescent="0.25">
      <c r="A64" s="9"/>
      <c r="B64" s="32">
        <v>60</v>
      </c>
      <c r="C64" s="20">
        <f>VLOOKUP(G64,'Pointage 2e cycle'!$A$9:$Q$108,2,FALSE)</f>
        <v>0</v>
      </c>
      <c r="D64" s="45"/>
      <c r="E64" s="33" t="e">
        <f>VLOOKUP($C64,'Rapport écrit 2e cycle'!$A$7:$D$108,3,FALSE)</f>
        <v>#N/A</v>
      </c>
      <c r="F64" s="45"/>
      <c r="G64" s="34">
        <f>LARGE('Pointage 2e cycle'!$Q$9:$Q$108,B64)</f>
        <v>0</v>
      </c>
      <c r="H64" s="35"/>
    </row>
    <row r="65" spans="1:8" ht="22.5" customHeight="1" x14ac:dyDescent="0.25">
      <c r="A65" s="35"/>
      <c r="B65" s="32">
        <v>61</v>
      </c>
      <c r="C65" s="20">
        <f>VLOOKUP(G65,'Pointage 2e cycle'!$A$9:$Q$108,2,FALSE)</f>
        <v>0</v>
      </c>
      <c r="D65" s="45"/>
      <c r="E65" s="33" t="e">
        <f>VLOOKUP($C65,'Rapport écrit 2e cycle'!$A$7:$D$108,3,FALSE)</f>
        <v>#N/A</v>
      </c>
      <c r="F65" s="45"/>
      <c r="G65" s="34">
        <f>LARGE('Pointage 2e cycle'!$Q$9:$Q$108,B65)</f>
        <v>0</v>
      </c>
      <c r="H65" s="28"/>
    </row>
    <row r="66" spans="1:8" ht="22.5" customHeight="1" x14ac:dyDescent="0.25">
      <c r="A66" s="35"/>
      <c r="B66" s="32">
        <v>62</v>
      </c>
      <c r="C66" s="20">
        <f>VLOOKUP(G66,'Pointage 2e cycle'!$A$9:$Q$108,2,FALSE)</f>
        <v>0</v>
      </c>
      <c r="D66" s="45"/>
      <c r="E66" s="33" t="e">
        <f>VLOOKUP($C66,'Rapport écrit 2e cycle'!$A$7:$D$108,3,FALSE)</f>
        <v>#N/A</v>
      </c>
      <c r="F66" s="45"/>
      <c r="G66" s="34">
        <f>LARGE('Pointage 2e cycle'!$Q$9:$Q$108,B66)</f>
        <v>0</v>
      </c>
      <c r="H66" s="28"/>
    </row>
    <row r="67" spans="1:8" ht="22.5" customHeight="1" x14ac:dyDescent="0.25">
      <c r="A67" s="9"/>
      <c r="B67" s="32">
        <v>63</v>
      </c>
      <c r="C67" s="20">
        <f>VLOOKUP(G67,'Pointage 2e cycle'!$A$9:$Q$108,2,FALSE)</f>
        <v>0</v>
      </c>
      <c r="D67" s="45"/>
      <c r="E67" s="33" t="e">
        <f>VLOOKUP($C67,'Rapport écrit 2e cycle'!$A$7:$D$108,3,FALSE)</f>
        <v>#N/A</v>
      </c>
      <c r="F67" s="45"/>
      <c r="G67" s="34">
        <f>LARGE('Pointage 2e cycle'!$Q$9:$Q$108,B67)</f>
        <v>0</v>
      </c>
      <c r="H67" s="35"/>
    </row>
    <row r="68" spans="1:8" ht="22.5" customHeight="1" x14ac:dyDescent="0.25">
      <c r="A68" s="35"/>
      <c r="B68" s="32">
        <v>64</v>
      </c>
      <c r="C68" s="20">
        <f>VLOOKUP(G68,'Pointage 2e cycle'!$A$9:$Q$108,2,FALSE)</f>
        <v>0</v>
      </c>
      <c r="D68" s="45"/>
      <c r="E68" s="33" t="e">
        <f>VLOOKUP($C68,'Rapport écrit 2e cycle'!$A$7:$D$108,3,FALSE)</f>
        <v>#N/A</v>
      </c>
      <c r="F68" s="45"/>
      <c r="G68" s="34">
        <f>LARGE('Pointage 2e cycle'!$Q$9:$Q$108,B68)</f>
        <v>0</v>
      </c>
      <c r="H68" s="35"/>
    </row>
    <row r="69" spans="1:8" ht="22.5" customHeight="1" x14ac:dyDescent="0.25">
      <c r="A69" s="35"/>
      <c r="B69" s="32">
        <v>65</v>
      </c>
      <c r="C69" s="20">
        <f>VLOOKUP(G69,'Pointage 2e cycle'!$A$9:$Q$108,2,FALSE)</f>
        <v>0</v>
      </c>
      <c r="D69" s="45"/>
      <c r="E69" s="33" t="e">
        <f>VLOOKUP($C69,'Rapport écrit 2e cycle'!$A$7:$D$108,3,FALSE)</f>
        <v>#N/A</v>
      </c>
      <c r="F69" s="45"/>
      <c r="G69" s="34">
        <f>LARGE('Pointage 2e cycle'!$Q$9:$Q$108,B69)</f>
        <v>0</v>
      </c>
      <c r="H69" s="28"/>
    </row>
    <row r="70" spans="1:8" ht="22.5" customHeight="1" x14ac:dyDescent="0.25">
      <c r="A70" s="9"/>
      <c r="B70" s="32">
        <v>66</v>
      </c>
      <c r="C70" s="20">
        <f>VLOOKUP(G70,'Pointage 2e cycle'!$A$9:$Q$108,2,FALSE)</f>
        <v>0</v>
      </c>
      <c r="D70" s="45"/>
      <c r="E70" s="33" t="e">
        <f>VLOOKUP($C70,'Rapport écrit 2e cycle'!$A$7:$D$108,3,FALSE)</f>
        <v>#N/A</v>
      </c>
      <c r="F70" s="45"/>
      <c r="G70" s="34">
        <f>LARGE('Pointage 2e cycle'!$Q$9:$Q$108,B70)</f>
        <v>0</v>
      </c>
      <c r="H70" s="28"/>
    </row>
    <row r="71" spans="1:8" ht="22.5" customHeight="1" x14ac:dyDescent="0.25">
      <c r="A71" s="35"/>
      <c r="B71" s="32">
        <v>67</v>
      </c>
      <c r="C71" s="20">
        <f>VLOOKUP(G71,'Pointage 2e cycle'!$A$9:$Q$108,2,FALSE)</f>
        <v>0</v>
      </c>
      <c r="D71" s="45"/>
      <c r="E71" s="33" t="e">
        <f>VLOOKUP($C71,'Rapport écrit 2e cycle'!$A$7:$D$108,3,FALSE)</f>
        <v>#N/A</v>
      </c>
      <c r="F71" s="45"/>
      <c r="G71" s="34">
        <f>LARGE('Pointage 2e cycle'!$Q$9:$Q$108,B71)</f>
        <v>0</v>
      </c>
      <c r="H71" s="35"/>
    </row>
    <row r="72" spans="1:8" ht="22.5" customHeight="1" x14ac:dyDescent="0.25">
      <c r="A72" s="35"/>
      <c r="B72" s="32">
        <v>68</v>
      </c>
      <c r="C72" s="20">
        <f>VLOOKUP(G72,'Pointage 2e cycle'!$A$9:$Q$108,2,FALSE)</f>
        <v>0</v>
      </c>
      <c r="D72" s="45"/>
      <c r="E72" s="33" t="e">
        <f>VLOOKUP($C72,'Rapport écrit 2e cycle'!$A$7:$D$108,3,FALSE)</f>
        <v>#N/A</v>
      </c>
      <c r="F72" s="45"/>
      <c r="G72" s="34">
        <f>LARGE('Pointage 2e cycle'!$Q$9:$Q$108,B72)</f>
        <v>0</v>
      </c>
      <c r="H72" s="35"/>
    </row>
    <row r="73" spans="1:8" ht="22.5" customHeight="1" x14ac:dyDescent="0.25">
      <c r="A73" s="9"/>
      <c r="B73" s="32">
        <v>69</v>
      </c>
      <c r="C73" s="20">
        <f>VLOOKUP(G73,'Pointage 2e cycle'!$A$9:$Q$108,2,FALSE)</f>
        <v>0</v>
      </c>
      <c r="D73" s="45"/>
      <c r="E73" s="33" t="e">
        <f>VLOOKUP($C73,'Rapport écrit 2e cycle'!$A$7:$D$108,3,FALSE)</f>
        <v>#N/A</v>
      </c>
      <c r="F73" s="45"/>
      <c r="G73" s="34">
        <f>LARGE('Pointage 2e cycle'!$Q$9:$Q$108,B73)</f>
        <v>0</v>
      </c>
      <c r="H73" s="28"/>
    </row>
    <row r="74" spans="1:8" ht="22.5" customHeight="1" x14ac:dyDescent="0.25">
      <c r="A74" s="35"/>
      <c r="B74" s="32">
        <v>70</v>
      </c>
      <c r="C74" s="20">
        <f>VLOOKUP(G74,'Pointage 2e cycle'!$A$9:$Q$108,2,FALSE)</f>
        <v>0</v>
      </c>
      <c r="D74" s="45"/>
      <c r="E74" s="33" t="e">
        <f>VLOOKUP($C74,'Rapport écrit 2e cycle'!$A$7:$D$108,3,FALSE)</f>
        <v>#N/A</v>
      </c>
      <c r="F74" s="45"/>
      <c r="G74" s="34">
        <f>LARGE('Pointage 2e cycle'!$Q$9:$Q$108,B74)</f>
        <v>0</v>
      </c>
      <c r="H74" s="28"/>
    </row>
    <row r="75" spans="1:8" ht="22.5" customHeight="1" x14ac:dyDescent="0.25">
      <c r="A75" s="35"/>
      <c r="B75" s="32">
        <v>71</v>
      </c>
      <c r="C75" s="20">
        <f>VLOOKUP(G75,'Pointage 2e cycle'!$A$9:$Q$108,2,FALSE)</f>
        <v>0</v>
      </c>
      <c r="D75" s="45"/>
      <c r="E75" s="33" t="e">
        <f>VLOOKUP($C75,'Rapport écrit 2e cycle'!$A$7:$D$108,3,FALSE)</f>
        <v>#N/A</v>
      </c>
      <c r="F75" s="45"/>
      <c r="G75" s="34">
        <f>LARGE('Pointage 2e cycle'!$Q$9:$Q$108,B75)</f>
        <v>0</v>
      </c>
      <c r="H75" s="35"/>
    </row>
    <row r="76" spans="1:8" ht="22.5" customHeight="1" x14ac:dyDescent="0.25">
      <c r="A76" s="9"/>
      <c r="B76" s="32">
        <v>72</v>
      </c>
      <c r="C76" s="20">
        <f>VLOOKUP(G76,'Pointage 2e cycle'!$A$9:$Q$108,2,FALSE)</f>
        <v>0</v>
      </c>
      <c r="D76" s="45"/>
      <c r="E76" s="33" t="e">
        <f>VLOOKUP($C76,'Rapport écrit 2e cycle'!$A$7:$D$108,3,FALSE)</f>
        <v>#N/A</v>
      </c>
      <c r="F76" s="45"/>
      <c r="G76" s="34">
        <f>LARGE('Pointage 2e cycle'!$Q$9:$Q$108,B76)</f>
        <v>0</v>
      </c>
      <c r="H76" s="35"/>
    </row>
    <row r="77" spans="1:8" ht="22.5" customHeight="1" x14ac:dyDescent="0.25">
      <c r="A77" s="35"/>
      <c r="B77" s="32">
        <v>73</v>
      </c>
      <c r="C77" s="20">
        <f>VLOOKUP(G77,'Pointage 2e cycle'!$A$9:$Q$108,2,FALSE)</f>
        <v>0</v>
      </c>
      <c r="D77" s="45"/>
      <c r="E77" s="33" t="e">
        <f>VLOOKUP($C77,'Rapport écrit 2e cycle'!$A$7:$D$108,3,FALSE)</f>
        <v>#N/A</v>
      </c>
      <c r="F77" s="45"/>
      <c r="G77" s="34">
        <f>LARGE('Pointage 2e cycle'!$Q$9:$Q$108,B77)</f>
        <v>0</v>
      </c>
      <c r="H77" s="28"/>
    </row>
    <row r="78" spans="1:8" ht="22.5" customHeight="1" x14ac:dyDescent="0.25">
      <c r="A78" s="35"/>
      <c r="B78" s="32">
        <v>74</v>
      </c>
      <c r="C78" s="20">
        <f>VLOOKUP(G78,'Pointage 2e cycle'!$A$9:$Q$108,2,FALSE)</f>
        <v>0</v>
      </c>
      <c r="D78" s="45"/>
      <c r="E78" s="33" t="e">
        <f>VLOOKUP($C78,'Rapport écrit 2e cycle'!$A$7:$D$108,3,FALSE)</f>
        <v>#N/A</v>
      </c>
      <c r="F78" s="45"/>
      <c r="G78" s="34">
        <f>LARGE('Pointage 2e cycle'!$Q$9:$Q$108,B78)</f>
        <v>0</v>
      </c>
      <c r="H78" s="28"/>
    </row>
    <row r="79" spans="1:8" ht="22.5" customHeight="1" x14ac:dyDescent="0.25">
      <c r="A79" s="9"/>
      <c r="B79" s="32">
        <v>75</v>
      </c>
      <c r="C79" s="20">
        <f>VLOOKUP(G79,'Pointage 2e cycle'!$A$9:$Q$108,2,FALSE)</f>
        <v>0</v>
      </c>
      <c r="D79" s="45"/>
      <c r="E79" s="33" t="e">
        <f>VLOOKUP($C79,'Rapport écrit 2e cycle'!$A$7:$D$108,3,FALSE)</f>
        <v>#N/A</v>
      </c>
      <c r="F79" s="45"/>
      <c r="G79" s="34">
        <f>LARGE('Pointage 2e cycle'!$Q$9:$Q$108,B79)</f>
        <v>0</v>
      </c>
      <c r="H79" s="35"/>
    </row>
    <row r="80" spans="1:8" ht="22.5" customHeight="1" x14ac:dyDescent="0.25">
      <c r="A80" s="35"/>
      <c r="B80" s="32">
        <v>76</v>
      </c>
      <c r="C80" s="20">
        <f>VLOOKUP(G80,'Pointage 2e cycle'!$A$9:$Q$108,2,FALSE)</f>
        <v>0</v>
      </c>
      <c r="D80" s="45"/>
      <c r="E80" s="33" t="e">
        <f>VLOOKUP($C80,'Rapport écrit 2e cycle'!$A$7:$D$108,3,FALSE)</f>
        <v>#N/A</v>
      </c>
      <c r="F80" s="45"/>
      <c r="G80" s="34">
        <f>LARGE('Pointage 2e cycle'!$Q$9:$Q$108,B80)</f>
        <v>0</v>
      </c>
      <c r="H80" s="35"/>
    </row>
    <row r="81" spans="1:8" ht="22.5" customHeight="1" x14ac:dyDescent="0.25">
      <c r="A81" s="35"/>
      <c r="B81" s="32">
        <v>77</v>
      </c>
      <c r="C81" s="20">
        <f>VLOOKUP(G81,'Pointage 2e cycle'!$A$9:$Q$108,2,FALSE)</f>
        <v>0</v>
      </c>
      <c r="D81" s="45"/>
      <c r="E81" s="33" t="e">
        <f>VLOOKUP($C81,'Rapport écrit 2e cycle'!$A$7:$D$108,3,FALSE)</f>
        <v>#N/A</v>
      </c>
      <c r="F81" s="45"/>
      <c r="G81" s="34">
        <f>LARGE('Pointage 2e cycle'!$Q$9:$Q$108,B81)</f>
        <v>0</v>
      </c>
      <c r="H81" s="28"/>
    </row>
    <row r="82" spans="1:8" ht="22.5" customHeight="1" x14ac:dyDescent="0.25">
      <c r="A82" s="9"/>
      <c r="B82" s="32">
        <v>78</v>
      </c>
      <c r="C82" s="20">
        <f>VLOOKUP(G82,'Pointage 2e cycle'!$A$9:$Q$108,2,FALSE)</f>
        <v>0</v>
      </c>
      <c r="D82" s="45"/>
      <c r="E82" s="33" t="e">
        <f>VLOOKUP($C82,'Rapport écrit 2e cycle'!$A$7:$D$108,3,FALSE)</f>
        <v>#N/A</v>
      </c>
      <c r="F82" s="45"/>
      <c r="G82" s="34">
        <f>LARGE('Pointage 2e cycle'!$Q$9:$Q$108,B82)</f>
        <v>0</v>
      </c>
      <c r="H82" s="28"/>
    </row>
    <row r="83" spans="1:8" ht="22.5" customHeight="1" x14ac:dyDescent="0.25">
      <c r="A83" s="35"/>
      <c r="B83" s="32">
        <v>79</v>
      </c>
      <c r="C83" s="20">
        <f>VLOOKUP(G83,'Pointage 2e cycle'!$A$9:$Q$108,2,FALSE)</f>
        <v>0</v>
      </c>
      <c r="D83" s="45"/>
      <c r="E83" s="33" t="e">
        <f>VLOOKUP($C83,'Rapport écrit 2e cycle'!$A$7:$D$108,3,FALSE)</f>
        <v>#N/A</v>
      </c>
      <c r="F83" s="45"/>
      <c r="G83" s="34">
        <f>LARGE('Pointage 2e cycle'!$Q$9:$Q$108,B83)</f>
        <v>0</v>
      </c>
      <c r="H83" s="35"/>
    </row>
    <row r="84" spans="1:8" ht="22.5" customHeight="1" x14ac:dyDescent="0.25">
      <c r="A84" s="35"/>
      <c r="B84" s="32">
        <v>80</v>
      </c>
      <c r="C84" s="20">
        <f>VLOOKUP(G84,'Pointage 2e cycle'!$A$9:$Q$108,2,FALSE)</f>
        <v>0</v>
      </c>
      <c r="D84" s="45"/>
      <c r="E84" s="33" t="e">
        <f>VLOOKUP($C84,'Rapport écrit 2e cycle'!$A$7:$D$108,3,FALSE)</f>
        <v>#N/A</v>
      </c>
      <c r="F84" s="45"/>
      <c r="G84" s="34">
        <f>LARGE('Pointage 2e cycle'!$Q$9:$Q$108,B84)</f>
        <v>0</v>
      </c>
      <c r="H84" s="35"/>
    </row>
    <row r="85" spans="1:8" ht="22.5" customHeight="1" x14ac:dyDescent="0.25">
      <c r="A85" s="9"/>
      <c r="B85" s="32">
        <v>81</v>
      </c>
      <c r="C85" s="20">
        <f>VLOOKUP(G85,'Pointage 2e cycle'!$A$9:$Q$108,2,FALSE)</f>
        <v>0</v>
      </c>
      <c r="D85" s="45"/>
      <c r="E85" s="33" t="e">
        <f>VLOOKUP($C85,'Rapport écrit 2e cycle'!$A$7:$D$108,3,FALSE)</f>
        <v>#N/A</v>
      </c>
      <c r="F85" s="45"/>
      <c r="G85" s="34">
        <f>LARGE('Pointage 2e cycle'!$Q$9:$Q$108,B85)</f>
        <v>0</v>
      </c>
      <c r="H85" s="28"/>
    </row>
    <row r="86" spans="1:8" ht="22.5" customHeight="1" x14ac:dyDescent="0.25">
      <c r="A86" s="35"/>
      <c r="B86" s="32">
        <v>82</v>
      </c>
      <c r="C86" s="20">
        <f>VLOOKUP(G86,'Pointage 2e cycle'!$A$9:$Q$108,2,FALSE)</f>
        <v>0</v>
      </c>
      <c r="D86" s="45"/>
      <c r="E86" s="33" t="e">
        <f>VLOOKUP($C86,'Rapport écrit 2e cycle'!$A$7:$D$108,3,FALSE)</f>
        <v>#N/A</v>
      </c>
      <c r="F86" s="45"/>
      <c r="G86" s="34">
        <f>LARGE('Pointage 2e cycle'!$Q$9:$Q$108,B86)</f>
        <v>0</v>
      </c>
      <c r="H86" s="28"/>
    </row>
    <row r="87" spans="1:8" ht="22.5" customHeight="1" x14ac:dyDescent="0.25">
      <c r="A87" s="35"/>
      <c r="B87" s="32">
        <v>83</v>
      </c>
      <c r="C87" s="20">
        <f>VLOOKUP(G87,'Pointage 2e cycle'!$A$9:$Q$108,2,FALSE)</f>
        <v>0</v>
      </c>
      <c r="D87" s="45"/>
      <c r="E87" s="33" t="e">
        <f>VLOOKUP($C87,'Rapport écrit 2e cycle'!$A$7:$D$108,3,FALSE)</f>
        <v>#N/A</v>
      </c>
      <c r="F87" s="45"/>
      <c r="G87" s="34">
        <f>LARGE('Pointage 2e cycle'!$Q$9:$Q$108,B87)</f>
        <v>0</v>
      </c>
      <c r="H87" s="35"/>
    </row>
    <row r="88" spans="1:8" ht="22.5" customHeight="1" x14ac:dyDescent="0.25">
      <c r="A88" s="9"/>
      <c r="B88" s="32">
        <v>84</v>
      </c>
      <c r="C88" s="20">
        <f>VLOOKUP(G88,'Pointage 2e cycle'!$A$9:$Q$108,2,FALSE)</f>
        <v>0</v>
      </c>
      <c r="D88" s="45"/>
      <c r="E88" s="33" t="e">
        <f>VLOOKUP($C88,'Rapport écrit 2e cycle'!$A$7:$D$108,3,FALSE)</f>
        <v>#N/A</v>
      </c>
      <c r="F88" s="45"/>
      <c r="G88" s="34">
        <f>LARGE('Pointage 2e cycle'!$Q$9:$Q$108,B88)</f>
        <v>0</v>
      </c>
      <c r="H88" s="35"/>
    </row>
    <row r="89" spans="1:8" ht="22.5" customHeight="1" x14ac:dyDescent="0.25">
      <c r="A89" s="35"/>
      <c r="B89" s="32">
        <v>85</v>
      </c>
      <c r="C89" s="20">
        <f>VLOOKUP(G89,'Pointage 2e cycle'!$A$9:$Q$108,2,FALSE)</f>
        <v>0</v>
      </c>
      <c r="D89" s="45"/>
      <c r="E89" s="33" t="e">
        <f>VLOOKUP($C89,'Rapport écrit 2e cycle'!$A$7:$D$108,3,FALSE)</f>
        <v>#N/A</v>
      </c>
      <c r="F89" s="45"/>
      <c r="G89" s="34">
        <f>LARGE('Pointage 2e cycle'!$Q$9:$Q$108,B89)</f>
        <v>0</v>
      </c>
      <c r="H89" s="28"/>
    </row>
    <row r="90" spans="1:8" ht="22.5" customHeight="1" x14ac:dyDescent="0.25">
      <c r="A90" s="35"/>
      <c r="B90" s="32">
        <v>86</v>
      </c>
      <c r="C90" s="20">
        <f>VLOOKUP(G90,'Pointage 2e cycle'!$A$9:$Q$108,2,FALSE)</f>
        <v>0</v>
      </c>
      <c r="D90" s="45"/>
      <c r="E90" s="33" t="e">
        <f>VLOOKUP($C90,'Rapport écrit 2e cycle'!$A$7:$D$108,3,FALSE)</f>
        <v>#N/A</v>
      </c>
      <c r="F90" s="45"/>
      <c r="G90" s="34">
        <f>LARGE('Pointage 2e cycle'!$Q$9:$Q$108,B90)</f>
        <v>0</v>
      </c>
      <c r="H90" s="28"/>
    </row>
    <row r="91" spans="1:8" ht="22.5" customHeight="1" x14ac:dyDescent="0.25">
      <c r="A91" s="9"/>
      <c r="B91" s="32">
        <v>87</v>
      </c>
      <c r="C91" s="20">
        <f>VLOOKUP(G91,'Pointage 2e cycle'!$A$9:$Q$108,2,FALSE)</f>
        <v>0</v>
      </c>
      <c r="D91" s="45"/>
      <c r="E91" s="33" t="e">
        <f>VLOOKUP($C91,'Rapport écrit 2e cycle'!$A$7:$D$108,3,FALSE)</f>
        <v>#N/A</v>
      </c>
      <c r="F91" s="45"/>
      <c r="G91" s="34">
        <f>LARGE('Pointage 2e cycle'!$Q$9:$Q$108,B91)</f>
        <v>0</v>
      </c>
      <c r="H91" s="35"/>
    </row>
    <row r="92" spans="1:8" ht="22.5" customHeight="1" x14ac:dyDescent="0.25">
      <c r="A92" s="35"/>
      <c r="B92" s="32">
        <v>88</v>
      </c>
      <c r="C92" s="20">
        <f>VLOOKUP(G92,'Pointage 2e cycle'!$A$9:$Q$108,2,FALSE)</f>
        <v>0</v>
      </c>
      <c r="D92" s="45"/>
      <c r="E92" s="33" t="e">
        <f>VLOOKUP($C92,'Rapport écrit 2e cycle'!$A$7:$D$108,3,FALSE)</f>
        <v>#N/A</v>
      </c>
      <c r="F92" s="45"/>
      <c r="G92" s="34">
        <f>LARGE('Pointage 2e cycle'!$Q$9:$Q$108,B92)</f>
        <v>0</v>
      </c>
      <c r="H92" s="35"/>
    </row>
    <row r="93" spans="1:8" ht="22.5" customHeight="1" x14ac:dyDescent="0.25">
      <c r="A93" s="35"/>
      <c r="B93" s="32">
        <v>89</v>
      </c>
      <c r="C93" s="20">
        <f>VLOOKUP(G93,'Pointage 2e cycle'!$A$9:$Q$108,2,FALSE)</f>
        <v>0</v>
      </c>
      <c r="D93" s="45"/>
      <c r="E93" s="33" t="e">
        <f>VLOOKUP($C93,'Rapport écrit 2e cycle'!$A$7:$D$108,3,FALSE)</f>
        <v>#N/A</v>
      </c>
      <c r="F93" s="45"/>
      <c r="G93" s="34">
        <f>LARGE('Pointage 2e cycle'!$Q$9:$Q$108,B93)</f>
        <v>0</v>
      </c>
      <c r="H93" s="28"/>
    </row>
    <row r="94" spans="1:8" ht="22.5" customHeight="1" x14ac:dyDescent="0.25">
      <c r="A94" s="9"/>
      <c r="B94" s="32">
        <v>90</v>
      </c>
      <c r="C94" s="20">
        <f>VLOOKUP(G94,'Pointage 2e cycle'!$A$9:$Q$108,2,FALSE)</f>
        <v>0</v>
      </c>
      <c r="D94" s="45"/>
      <c r="E94" s="33" t="e">
        <f>VLOOKUP($C94,'Rapport écrit 2e cycle'!$A$7:$D$108,3,FALSE)</f>
        <v>#N/A</v>
      </c>
      <c r="F94" s="45"/>
      <c r="G94" s="34">
        <f>LARGE('Pointage 2e cycle'!$Q$9:$Q$108,B94)</f>
        <v>0</v>
      </c>
      <c r="H94" s="28"/>
    </row>
    <row r="95" spans="1:8" ht="22.5" customHeight="1" x14ac:dyDescent="0.25">
      <c r="A95" s="35"/>
      <c r="B95" s="32">
        <v>91</v>
      </c>
      <c r="C95" s="20">
        <f>VLOOKUP(G95,'Pointage 2e cycle'!$A$9:$Q$108,2,FALSE)</f>
        <v>0</v>
      </c>
      <c r="D95" s="45"/>
      <c r="E95" s="33" t="e">
        <f>VLOOKUP($C95,'Rapport écrit 2e cycle'!$A$7:$D$108,3,FALSE)</f>
        <v>#N/A</v>
      </c>
      <c r="F95" s="45"/>
      <c r="G95" s="34">
        <f>LARGE('Pointage 2e cycle'!$Q$9:$Q$108,B95)</f>
        <v>0</v>
      </c>
      <c r="H95" s="35"/>
    </row>
    <row r="96" spans="1:8" ht="22.5" customHeight="1" x14ac:dyDescent="0.25">
      <c r="A96" s="35"/>
      <c r="B96" s="32">
        <v>92</v>
      </c>
      <c r="C96" s="20">
        <f>VLOOKUP(G96,'Pointage 2e cycle'!$A$9:$Q$108,2,FALSE)</f>
        <v>0</v>
      </c>
      <c r="D96" s="45"/>
      <c r="E96" s="33" t="e">
        <f>VLOOKUP($C96,'Rapport écrit 2e cycle'!$A$7:$D$108,3,FALSE)</f>
        <v>#N/A</v>
      </c>
      <c r="F96" s="45"/>
      <c r="G96" s="34">
        <f>LARGE('Pointage 2e cycle'!$Q$9:$Q$108,B96)</f>
        <v>0</v>
      </c>
      <c r="H96" s="35"/>
    </row>
    <row r="97" spans="1:8" ht="22.5" customHeight="1" x14ac:dyDescent="0.25">
      <c r="A97" s="9"/>
      <c r="B97" s="32">
        <v>93</v>
      </c>
      <c r="C97" s="20">
        <f>VLOOKUP(G97,'Pointage 2e cycle'!$A$9:$Q$108,2,FALSE)</f>
        <v>0</v>
      </c>
      <c r="D97" s="45"/>
      <c r="E97" s="33" t="e">
        <f>VLOOKUP($C97,'Rapport écrit 2e cycle'!$A$7:$D$108,3,FALSE)</f>
        <v>#N/A</v>
      </c>
      <c r="F97" s="45"/>
      <c r="G97" s="34">
        <f>LARGE('Pointage 2e cycle'!$Q$9:$Q$108,B97)</f>
        <v>0</v>
      </c>
      <c r="H97" s="28"/>
    </row>
    <row r="98" spans="1:8" ht="22.5" customHeight="1" x14ac:dyDescent="0.25">
      <c r="A98" s="35"/>
      <c r="B98" s="32">
        <v>94</v>
      </c>
      <c r="C98" s="20">
        <f>VLOOKUP(G98,'Pointage 2e cycle'!$A$9:$Q$108,2,FALSE)</f>
        <v>0</v>
      </c>
      <c r="D98" s="45"/>
      <c r="E98" s="33" t="e">
        <f>VLOOKUP($C98,'Rapport écrit 2e cycle'!$A$7:$D$108,3,FALSE)</f>
        <v>#N/A</v>
      </c>
      <c r="F98" s="45"/>
      <c r="G98" s="34">
        <f>LARGE('Pointage 2e cycle'!$Q$9:$Q$108,B98)</f>
        <v>0</v>
      </c>
      <c r="H98" s="28"/>
    </row>
    <row r="99" spans="1:8" ht="22.5" customHeight="1" x14ac:dyDescent="0.25">
      <c r="A99" s="35"/>
      <c r="B99" s="32">
        <v>95</v>
      </c>
      <c r="C99" s="20">
        <f>VLOOKUP(G99,'Pointage 2e cycle'!$A$9:$Q$108,2,FALSE)</f>
        <v>0</v>
      </c>
      <c r="D99" s="45"/>
      <c r="E99" s="33" t="e">
        <f>VLOOKUP($C99,'Rapport écrit 2e cycle'!$A$7:$D$108,3,FALSE)</f>
        <v>#N/A</v>
      </c>
      <c r="F99" s="45"/>
      <c r="G99" s="34">
        <f>LARGE('Pointage 2e cycle'!$Q$9:$Q$108,B99)</f>
        <v>0</v>
      </c>
      <c r="H99" s="35"/>
    </row>
    <row r="100" spans="1:8" ht="22.5" customHeight="1" x14ac:dyDescent="0.25">
      <c r="A100" s="9"/>
      <c r="B100" s="32">
        <v>96</v>
      </c>
      <c r="C100" s="20">
        <f>VLOOKUP(G100,'Pointage 2e cycle'!$A$9:$Q$108,2,FALSE)</f>
        <v>0</v>
      </c>
      <c r="D100" s="45"/>
      <c r="E100" s="33" t="e">
        <f>VLOOKUP($C100,'Rapport écrit 2e cycle'!$A$7:$D$108,3,FALSE)</f>
        <v>#N/A</v>
      </c>
      <c r="F100" s="45"/>
      <c r="G100" s="34">
        <f>LARGE('Pointage 2e cycle'!$Q$9:$Q$108,B100)</f>
        <v>0</v>
      </c>
      <c r="H100" s="35"/>
    </row>
    <row r="101" spans="1:8" ht="22.5" customHeight="1" x14ac:dyDescent="0.25">
      <c r="A101" s="35"/>
      <c r="B101" s="32">
        <v>97</v>
      </c>
      <c r="C101" s="20">
        <f>VLOOKUP(G101,'Pointage 2e cycle'!$A$9:$Q$108,2,FALSE)</f>
        <v>0</v>
      </c>
      <c r="D101" s="45"/>
      <c r="E101" s="33" t="e">
        <f>VLOOKUP($C101,'Rapport écrit 2e cycle'!$A$7:$D$108,3,FALSE)</f>
        <v>#N/A</v>
      </c>
      <c r="F101" s="45"/>
      <c r="G101" s="34">
        <f>LARGE('Pointage 2e cycle'!$Q$9:$Q$108,B101)</f>
        <v>0</v>
      </c>
      <c r="H101" s="28"/>
    </row>
    <row r="102" spans="1:8" ht="22.5" customHeight="1" x14ac:dyDescent="0.25">
      <c r="A102" s="35"/>
      <c r="B102" s="32">
        <v>98</v>
      </c>
      <c r="C102" s="20">
        <f>VLOOKUP(G102,'Pointage 2e cycle'!$A$9:$Q$108,2,FALSE)</f>
        <v>0</v>
      </c>
      <c r="D102" s="45"/>
      <c r="E102" s="33" t="e">
        <f>VLOOKUP($C102,'Rapport écrit 2e cycle'!$A$7:$D$108,3,FALSE)</f>
        <v>#N/A</v>
      </c>
      <c r="F102" s="45"/>
      <c r="G102" s="34">
        <f>LARGE('Pointage 2e cycle'!$Q$9:$Q$108,B102)</f>
        <v>0</v>
      </c>
      <c r="H102" s="28"/>
    </row>
    <row r="103" spans="1:8" ht="22.5" customHeight="1" x14ac:dyDescent="0.25">
      <c r="A103" s="9"/>
      <c r="B103" s="32">
        <v>99</v>
      </c>
      <c r="C103" s="20">
        <f>VLOOKUP(G103,'Pointage 2e cycle'!$A$9:$Q$108,2,FALSE)</f>
        <v>0</v>
      </c>
      <c r="D103" s="45"/>
      <c r="E103" s="33" t="e">
        <f>VLOOKUP($C103,'Rapport écrit 2e cycle'!$A$7:$D$108,3,FALSE)</f>
        <v>#N/A</v>
      </c>
      <c r="F103" s="45"/>
      <c r="G103" s="34">
        <f>LARGE('Pointage 2e cycle'!$Q$9:$Q$108,B103)</f>
        <v>0</v>
      </c>
      <c r="H103" s="35"/>
    </row>
    <row r="104" spans="1:8" ht="22.5" customHeight="1" thickBot="1" x14ac:dyDescent="0.3">
      <c r="A104" s="35"/>
      <c r="B104" s="37">
        <v>100</v>
      </c>
      <c r="C104" s="44">
        <f>VLOOKUP(G104,'Pointage 2e cycle'!$A$9:$Q$108,2,FALSE)</f>
        <v>0</v>
      </c>
      <c r="D104" s="46"/>
      <c r="E104" s="38" t="e">
        <f>VLOOKUP($C104,'Rapport écrit 2e cycle'!$A$7:$D$108,3,FALSE)</f>
        <v>#N/A</v>
      </c>
      <c r="F104" s="46"/>
      <c r="G104" s="39">
        <f>LARGE('Pointage 2e cycle'!$Q$9:$Q$108,B104)</f>
        <v>0</v>
      </c>
      <c r="H104" s="35"/>
    </row>
  </sheetData>
  <sheetProtection password="DD70" sheet="1" objects="1" scenarios="1"/>
  <mergeCells count="2">
    <mergeCell ref="B1:G1"/>
    <mergeCell ref="B2:G2"/>
  </mergeCells>
  <conditionalFormatting sqref="C5:C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Mode d'emploi</vt:lpstr>
      <vt:lpstr>Rapport écrit 1er cycle</vt:lpstr>
      <vt:lpstr>Pointage 1er cycle</vt:lpstr>
      <vt:lpstr>Résultats préliminaires 1er cy.</vt:lpstr>
      <vt:lpstr>Classement 1er cycle</vt:lpstr>
      <vt:lpstr>Rapport écrit 2e cycle</vt:lpstr>
      <vt:lpstr>Pointage 2e cycle</vt:lpstr>
      <vt:lpstr>Résultats préliminaires 2e cy.</vt:lpstr>
      <vt:lpstr>Classement 2e cycle</vt:lpstr>
      <vt:lpstr>Validation 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Bolduc</dc:creator>
  <cp:lastModifiedBy>Adjoint projets</cp:lastModifiedBy>
  <dcterms:created xsi:type="dcterms:W3CDTF">2015-01-18T20:23:58Z</dcterms:created>
  <dcterms:modified xsi:type="dcterms:W3CDTF">2020-12-08T23:37:39Z</dcterms:modified>
</cp:coreProperties>
</file>